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24226"/>
  <xr:revisionPtr revIDLastSave="0" documentId="13_ncr:1_{2CF44353-494D-48AA-BED7-8997A882CE05}" xr6:coauthVersionLast="45" xr6:coauthVersionMax="45" xr10:uidLastSave="{00000000-0000-0000-0000-000000000000}"/>
  <bookViews>
    <workbookView xWindow="-120" yWindow="-120" windowWidth="24240" windowHeight="13140" tabRatio="822" xr2:uid="{00000000-000D-0000-FFFF-FFFF00000000}"/>
  </bookViews>
  <sheets>
    <sheet name="Anexo II" sheetId="1" r:id="rId1"/>
    <sheet name="Anexo III" sheetId="2" r:id="rId2"/>
    <sheet name="Anexo IV" sheetId="3" r:id="rId3"/>
    <sheet name="Anexo V" sheetId="4" r:id="rId4"/>
    <sheet name="Anexo VI" sheetId="5" r:id="rId5"/>
    <sheet name="Anexo VI-A" sheetId="17" r:id="rId6"/>
    <sheet name="Anexo VII" sheetId="6" r:id="rId7"/>
    <sheet name="Anexo VIII" sheetId="7" r:id="rId8"/>
    <sheet name="Anexo IX" sheetId="8" r:id="rId9"/>
    <sheet name="Anexo X" sheetId="9" r:id="rId10"/>
    <sheet name="Anexo XI" sheetId="10" r:id="rId11"/>
    <sheet name="Anexo XII" sheetId="11" r:id="rId12"/>
    <sheet name="Anexo XII-A" sheetId="14" r:id="rId13"/>
    <sheet name="Anexo XIII" sheetId="12" r:id="rId14"/>
    <sheet name="Anexo XIV" sheetId="13" r:id="rId15"/>
    <sheet name="Auditoria" sheetId="16" r:id="rId16"/>
  </sheets>
  <definedNames>
    <definedName name="Nota_Técnica_nº_1.127_2013___GEPLA_COFIN_SUPOF_ST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7" l="1"/>
  <c r="O5" i="14" l="1"/>
  <c r="O5" i="13" l="1"/>
  <c r="O5" i="12"/>
  <c r="O5" i="11"/>
  <c r="O5" i="10"/>
  <c r="O5" i="9"/>
  <c r="O5" i="8"/>
  <c r="O5" i="7"/>
  <c r="O5" i="6"/>
  <c r="O5" i="5"/>
  <c r="O5" i="4"/>
  <c r="O5" i="3"/>
  <c r="O5" i="2" l="1"/>
  <c r="O5" i="1" l="1"/>
  <c r="N46" i="13" l="1"/>
  <c r="O46" i="13"/>
  <c r="L46" i="13"/>
  <c r="G46" i="12"/>
  <c r="K46" i="14"/>
  <c r="I46" i="14"/>
  <c r="N46" i="11"/>
  <c r="G46" i="11"/>
  <c r="G46" i="9"/>
  <c r="M46" i="7"/>
  <c r="N46" i="7"/>
  <c r="G15" i="6"/>
  <c r="F15" i="6"/>
  <c r="D15" i="6"/>
  <c r="M15" i="6"/>
  <c r="O46" i="4"/>
  <c r="O46" i="1"/>
  <c r="J46" i="1"/>
  <c r="E46" i="5"/>
  <c r="J46" i="2"/>
  <c r="F46" i="2"/>
  <c r="M46" i="2"/>
  <c r="O46" i="2" l="1"/>
  <c r="H46" i="2"/>
  <c r="K46" i="2"/>
  <c r="E46" i="2"/>
  <c r="M46" i="5"/>
  <c r="J46" i="5"/>
  <c r="K46" i="5"/>
  <c r="G46" i="1"/>
  <c r="N46" i="3"/>
  <c r="J46" i="3"/>
  <c r="M46" i="3"/>
  <c r="K46" i="3"/>
  <c r="H46" i="4"/>
  <c r="I46" i="4"/>
  <c r="F46" i="4"/>
  <c r="G46" i="4"/>
  <c r="G46" i="17"/>
  <c r="F46" i="17"/>
  <c r="I46" i="17"/>
  <c r="M46" i="17"/>
  <c r="H15" i="6"/>
  <c r="E15" i="6"/>
  <c r="J15" i="6"/>
  <c r="K15" i="6"/>
  <c r="I46" i="7"/>
  <c r="F46" i="7"/>
  <c r="K46" i="7"/>
  <c r="F46" i="9"/>
  <c r="O46" i="9"/>
  <c r="I46" i="9"/>
  <c r="M46" i="10"/>
  <c r="J46" i="10"/>
  <c r="K46" i="10"/>
  <c r="J46" i="11"/>
  <c r="O46" i="11"/>
  <c r="I46" i="11"/>
  <c r="L46" i="14"/>
  <c r="F46" i="12"/>
  <c r="O46" i="12"/>
  <c r="I46" i="12"/>
  <c r="K46" i="13"/>
  <c r="I46" i="13"/>
  <c r="F46" i="13"/>
  <c r="I46" i="2"/>
  <c r="N46" i="5"/>
  <c r="O46" i="5"/>
  <c r="F46" i="1"/>
  <c r="K46" i="1"/>
  <c r="H46" i="1"/>
  <c r="E46" i="3"/>
  <c r="O46" i="3"/>
  <c r="M46" i="4"/>
  <c r="J46" i="4"/>
  <c r="K46" i="4"/>
  <c r="O46" i="17"/>
  <c r="N46" i="17"/>
  <c r="L46" i="17"/>
  <c r="H46" i="17"/>
  <c r="I15" i="6"/>
  <c r="N15" i="6"/>
  <c r="O15" i="6"/>
  <c r="J46" i="7"/>
  <c r="O46" i="7"/>
  <c r="H46" i="7"/>
  <c r="M46" i="9"/>
  <c r="N46" i="10"/>
  <c r="E46" i="10"/>
  <c r="O46" i="10"/>
  <c r="I46" i="10"/>
  <c r="H46" i="11"/>
  <c r="M46" i="11"/>
  <c r="E46" i="14"/>
  <c r="F46" i="14"/>
  <c r="G46" i="14"/>
  <c r="M46" i="12"/>
  <c r="H46" i="13"/>
  <c r="M46" i="13"/>
  <c r="G46" i="13"/>
  <c r="J46" i="13"/>
  <c r="L46" i="5"/>
  <c r="D46" i="5"/>
  <c r="I46" i="1"/>
  <c r="L46" i="1"/>
  <c r="D46" i="1"/>
  <c r="L46" i="3"/>
  <c r="F46" i="3"/>
  <c r="L46" i="4"/>
  <c r="N46" i="4"/>
  <c r="K46" i="17"/>
  <c r="E46" i="17"/>
  <c r="L46" i="7"/>
  <c r="H46" i="9"/>
  <c r="H46" i="10"/>
  <c r="L46" i="11"/>
  <c r="J46" i="14"/>
  <c r="H46" i="12"/>
  <c r="L46" i="2"/>
  <c r="G46" i="2"/>
  <c r="N46" i="2"/>
  <c r="H46" i="5"/>
  <c r="I46" i="5"/>
  <c r="F46" i="5"/>
  <c r="G46" i="5"/>
  <c r="E46" i="1"/>
  <c r="N46" i="1"/>
  <c r="M46" i="1"/>
  <c r="D46" i="2"/>
  <c r="I46" i="3"/>
  <c r="H46" i="3"/>
  <c r="G46" i="3"/>
  <c r="D46" i="3"/>
  <c r="E46" i="4"/>
  <c r="D46" i="4"/>
  <c r="J46" i="17"/>
  <c r="D46" i="17"/>
  <c r="L15" i="6"/>
  <c r="E46" i="7"/>
  <c r="G46" i="7"/>
  <c r="D46" i="7"/>
  <c r="K46" i="9"/>
  <c r="N46" i="9"/>
  <c r="L46" i="9"/>
  <c r="J46" i="9"/>
  <c r="E46" i="9"/>
  <c r="D46" i="9"/>
  <c r="F46" i="10"/>
  <c r="G46" i="10"/>
  <c r="L46" i="10"/>
  <c r="D46" i="10"/>
  <c r="K46" i="11"/>
  <c r="F46" i="11"/>
  <c r="E46" i="11"/>
  <c r="D46" i="11"/>
  <c r="M46" i="14"/>
  <c r="N46" i="14"/>
  <c r="H46" i="14"/>
  <c r="O46" i="14"/>
  <c r="D46" i="14"/>
  <c r="K46" i="12"/>
  <c r="N46" i="12"/>
  <c r="L46" i="12"/>
  <c r="J46" i="12"/>
  <c r="E46" i="12"/>
  <c r="D46" i="12"/>
  <c r="E46" i="13"/>
  <c r="D46" i="13"/>
  <c r="N16" i="16"/>
  <c r="N6" i="16"/>
  <c r="N3" i="16"/>
  <c r="I3" i="16"/>
  <c r="H46" i="8" l="1"/>
  <c r="G10" i="16" s="1"/>
  <c r="G14" i="16"/>
  <c r="D13" i="16"/>
  <c r="K12" i="16"/>
  <c r="D11" i="16"/>
  <c r="J11" i="16"/>
  <c r="F5" i="16"/>
  <c r="L3" i="16"/>
  <c r="E7" i="16"/>
  <c r="F4" i="16"/>
  <c r="K16" i="16"/>
  <c r="I14" i="16"/>
  <c r="F13" i="16"/>
  <c r="K9" i="16"/>
  <c r="M6" i="16"/>
  <c r="C3" i="16"/>
  <c r="H3" i="16"/>
  <c r="I4" i="16"/>
  <c r="G16" i="16"/>
  <c r="D14" i="16"/>
  <c r="N12" i="16"/>
  <c r="G9" i="16"/>
  <c r="L6" i="16"/>
  <c r="N7" i="16"/>
  <c r="L4" i="16"/>
  <c r="H13" i="16"/>
  <c r="I12" i="16"/>
  <c r="E11" i="16"/>
  <c r="F6" i="16"/>
  <c r="J5" i="16"/>
  <c r="F3" i="16"/>
  <c r="D4" i="16"/>
  <c r="M14" i="16"/>
  <c r="E13" i="16"/>
  <c r="F12" i="16"/>
  <c r="I11" i="16"/>
  <c r="C9" i="16"/>
  <c r="C6" i="16"/>
  <c r="G5" i="16"/>
  <c r="M3" i="16"/>
  <c r="H7" i="16"/>
  <c r="K4" i="16"/>
  <c r="H14" i="16"/>
  <c r="G12" i="16"/>
  <c r="L9" i="16"/>
  <c r="K6" i="16"/>
  <c r="C7" i="16"/>
  <c r="I16" i="16"/>
  <c r="L13" i="16"/>
  <c r="D12" i="16"/>
  <c r="N9" i="16"/>
  <c r="N5" i="16"/>
  <c r="G3" i="16"/>
  <c r="M7" i="16"/>
  <c r="E16" i="16"/>
  <c r="N13" i="16"/>
  <c r="L12" i="16"/>
  <c r="J9" i="16"/>
  <c r="E6" i="16"/>
  <c r="L5" i="16"/>
  <c r="J7" i="16"/>
  <c r="J4" i="16"/>
  <c r="O46" i="8"/>
  <c r="L46" i="8"/>
  <c r="K10" i="16" s="1"/>
  <c r="J46" i="8"/>
  <c r="I10" i="16" s="1"/>
  <c r="M46" i="8"/>
  <c r="L10" i="16" s="1"/>
  <c r="C16" i="16"/>
  <c r="C14" i="16"/>
  <c r="L14" i="16"/>
  <c r="J13" i="16"/>
  <c r="E12" i="16"/>
  <c r="K11" i="16"/>
  <c r="F9" i="16"/>
  <c r="D6" i="16"/>
  <c r="H5" i="16"/>
  <c r="D3" i="16"/>
  <c r="G7" i="16"/>
  <c r="M16" i="16"/>
  <c r="M13" i="16"/>
  <c r="G11" i="16"/>
  <c r="M9" i="16"/>
  <c r="E5" i="16"/>
  <c r="K7" i="16"/>
  <c r="F16" i="16"/>
  <c r="F14" i="16"/>
  <c r="G13" i="16"/>
  <c r="M12" i="16"/>
  <c r="I9" i="16"/>
  <c r="J6" i="16"/>
  <c r="D5" i="16"/>
  <c r="J3" i="16"/>
  <c r="E4" i="16"/>
  <c r="H16" i="16"/>
  <c r="I13" i="16"/>
  <c r="H11" i="16"/>
  <c r="E9" i="16"/>
  <c r="H6" i="16"/>
  <c r="I5" i="16"/>
  <c r="I7" i="16"/>
  <c r="G4" i="16"/>
  <c r="G46" i="8"/>
  <c r="F10" i="16" s="1"/>
  <c r="K46" i="8"/>
  <c r="J10" i="16" s="1"/>
  <c r="E46" i="8"/>
  <c r="D10" i="16" s="1"/>
  <c r="I46" i="8"/>
  <c r="H10" i="16" s="1"/>
  <c r="N46" i="8"/>
  <c r="M10" i="16" s="1"/>
  <c r="F46" i="8"/>
  <c r="E10" i="16" s="1"/>
  <c r="D16" i="16"/>
  <c r="N14" i="16"/>
  <c r="C13" i="16"/>
  <c r="C12" i="16"/>
  <c r="C11" i="16"/>
  <c r="M11" i="16"/>
  <c r="D9" i="16"/>
  <c r="C5" i="16"/>
  <c r="C4" i="16"/>
  <c r="F7" i="16"/>
  <c r="M4" i="16"/>
  <c r="J14" i="16"/>
  <c r="K13" i="16"/>
  <c r="F11" i="16"/>
  <c r="K5" i="16"/>
  <c r="K3" i="16"/>
  <c r="D7" i="16"/>
  <c r="L16" i="16"/>
  <c r="E14" i="16"/>
  <c r="H12" i="16"/>
  <c r="L11" i="16"/>
  <c r="I6" i="16"/>
  <c r="E3" i="16"/>
  <c r="H4" i="16"/>
  <c r="J16" i="16"/>
  <c r="K14" i="16"/>
  <c r="J12" i="16"/>
  <c r="N11" i="16"/>
  <c r="H9" i="16"/>
  <c r="G6" i="16"/>
  <c r="M5" i="16"/>
  <c r="L7" i="16"/>
  <c r="N4" i="16"/>
  <c r="K8" i="16"/>
  <c r="D8" i="16"/>
  <c r="I8" i="16"/>
  <c r="E8" i="16"/>
  <c r="H8" i="16"/>
  <c r="J8" i="16"/>
  <c r="F8" i="16"/>
  <c r="G8" i="16"/>
  <c r="L8" i="16"/>
  <c r="C8" i="16"/>
  <c r="N8" i="16"/>
  <c r="M8" i="16" l="1"/>
  <c r="D46" i="8"/>
  <c r="C10" i="16" s="1"/>
  <c r="N10" i="16" l="1"/>
  <c r="C15" i="16" l="1"/>
  <c r="G15" i="16"/>
  <c r="H15" i="16"/>
  <c r="E15" i="16"/>
  <c r="I15" i="16"/>
  <c r="J15" i="16"/>
  <c r="D15" i="16"/>
  <c r="F15" i="16"/>
  <c r="N15" i="16"/>
  <c r="L15" i="16"/>
  <c r="M15" i="16"/>
  <c r="K15" i="16"/>
</calcChain>
</file>

<file path=xl/sharedStrings.xml><?xml version="1.0" encoding="utf-8"?>
<sst xmlns="http://schemas.openxmlformats.org/spreadsheetml/2006/main" count="860" uniqueCount="107">
  <si>
    <t>Subsecretaria de Politica Fiscal (SUPOF)</t>
  </si>
  <si>
    <t>Coordenação-Geral de Programação Financeira (COFIN)</t>
  </si>
  <si>
    <t>Gerência de Planejamento e Programação Financeira (GEPLA)</t>
  </si>
  <si>
    <t>R$ Mil</t>
  </si>
  <si>
    <t>ÓRGÃOS E/OU UNIDADES ORÇAMENTÁRIAS</t>
  </si>
  <si>
    <t>TOTAL</t>
  </si>
  <si>
    <t>Até Mai</t>
  </si>
  <si>
    <t>Até Jun</t>
  </si>
  <si>
    <t>Até Jul</t>
  </si>
  <si>
    <t>Até Ago</t>
  </si>
  <si>
    <t>Até Set</t>
  </si>
  <si>
    <t>Até Out</t>
  </si>
  <si>
    <t>Até Nov</t>
  </si>
  <si>
    <t>Até Dez</t>
  </si>
  <si>
    <t>Até Jan</t>
  </si>
  <si>
    <t>Até Fev</t>
  </si>
  <si>
    <t>Até Mar</t>
  </si>
  <si>
    <t>Até Abr</t>
  </si>
  <si>
    <t>Presidência da República</t>
  </si>
  <si>
    <t>Ministério da Agricultura, Pecuária e Abastecimento</t>
  </si>
  <si>
    <t>Ministério da Ciência, Tecnologia, Inovações e Comunicações</t>
  </si>
  <si>
    <t>Ministério da Educação</t>
  </si>
  <si>
    <t>Ministério da Justiça e Segurança Pública</t>
  </si>
  <si>
    <t>Ministério de Minas e Energia</t>
  </si>
  <si>
    <t>Ministério das Relações Exteriores</t>
  </si>
  <si>
    <t>Ministério da Saúde</t>
  </si>
  <si>
    <t>Ministério do Meio Ambiente</t>
  </si>
  <si>
    <t>Ministério da Defesa</t>
  </si>
  <si>
    <t>Ministério do Turismo</t>
  </si>
  <si>
    <t>Gabinete da Vice-Presidência da República</t>
  </si>
  <si>
    <t>Advocacia-Geral da União</t>
  </si>
  <si>
    <t>Ministério da Economia</t>
  </si>
  <si>
    <t>Controladoria-Geral da União</t>
  </si>
  <si>
    <t>Ministério da Infraestrutura</t>
  </si>
  <si>
    <t>Ministério do Desenvolvimento Regional</t>
  </si>
  <si>
    <t>Ministério da Cidadania</t>
  </si>
  <si>
    <t>Ministério da Mulher, da Família e dos Direitos Humanos</t>
  </si>
  <si>
    <t>Agência Nacional de Telecomunicações - ANATEL</t>
  </si>
  <si>
    <t>Conselho Administrativo de Defesa Econômica - CADE</t>
  </si>
  <si>
    <t>Agência Nacional do Petróleo, Gás Natural e Biocombustíveis - ANP</t>
  </si>
  <si>
    <t>Agência Nacional de Energia Elétrica - ANEEL</t>
  </si>
  <si>
    <t>Agência Nacional de Mineração - ANM</t>
  </si>
  <si>
    <t>Agência Nacional de Vigilância Sanitária - ANVISA</t>
  </si>
  <si>
    <t>Agência Nacional de Saúde Suplementar - ANS</t>
  </si>
  <si>
    <t>Agência Nacional de Transportes Terrestres - ANTT</t>
  </si>
  <si>
    <t>Agência Nacional de Transportes Aquaviários - ANTAQ</t>
  </si>
  <si>
    <t>Agência Nacional de Aviação Civil - ANAC</t>
  </si>
  <si>
    <t>Agência Nacional de Águas - ANA</t>
  </si>
  <si>
    <t>Agência Nacional do Cinema - ANCINE</t>
  </si>
  <si>
    <t>Fundo Nacional de Desenvolvimento da Educação</t>
  </si>
  <si>
    <t>Fundação Nacional de Saúde</t>
  </si>
  <si>
    <t>Companhia de Desenvolvimento dos Vales do São Francisco e do Parnaíba - CODEVASF</t>
  </si>
  <si>
    <t>Departamento Nacional de Obras Contra as Secas - DNOCS</t>
  </si>
  <si>
    <t>ANEXO II - DISCRICIONÁRIAS (RP 2) - FONTES TESOURO - NÃO RESSALVADAS</t>
  </si>
  <si>
    <t>ANEXO II - CRONOGRAMA DE PAGAMENTO RELATIVO A DOTAÇÕES CONSTANTES DA LEI ORÇAMENTÁRIA DE 2020  E AOS RESTOS A PAGAR DAS FONTES ESPECIFICADAS (1)(2) – EXCLUI AS DESPESAS ELENCADAS NO ANEXO III DA LEI Nº 13.898, DE 11 DE NOVEMBRO DE 2019</t>
  </si>
  <si>
    <t>1. Fontes: Todas as fontes, exceto as fontes 50, 63, 70, 80, 81, 82, 93 e 96 e suas correspondentes, resultantes da incorporação de saldos de exercícios anteriores.</t>
  </si>
  <si>
    <t>2. Exclui Participação da União no Capital de Empresas (PUC), emendas impositivas individuais (RP6), emendas impositivas de bancada (RP7), emendas de comissão (RP8) e emendas de relator (RP9).</t>
  </si>
  <si>
    <t>(*) Unidades com prerrogativas de órgão setorial de acordo com o § 1º do art. 3º da Lei nº 13.848, de 25 de junho de 2019.</t>
  </si>
  <si>
    <t>(**) Unidades com tratamento de órgão orçamentário para fins de limitação de empenho e de movimentação financeira de acordo com o § 16 do art. 60 da Lei nº 13.898, de 11 de novembro de 2019.</t>
  </si>
  <si>
    <t>ANEXO III - DISCRICIONÁRIAS (RP 2) - FONTES TESOURO - RESSALVADAS</t>
  </si>
  <si>
    <t>ANEXO III - CRONOGRAMA DE PAGAMENTO RELATIVO A DOTAÇÕES CONSTANTES DA LEI ORÇAMENTÁRIA DE 2020 E AOS RESTOS A PAGAR DAS FONTES ESPECIFICADAS (1)(2) – DESPESAS ELENCADAS NA SEÇÃO I DO ANEXO III DA LEI Nº 13.898, DE 11 DE NOVEMBRO DE 2019 COM INDICADOR DE RESULTADO PRIMÁRIO  RP “2”</t>
  </si>
  <si>
    <t>(*) Em atendimento à Medida Cautelar no âmbito da Ação Cível Originária 3.329/DF.</t>
  </si>
  <si>
    <t>(**) Unidade com prerrogativas de órgão setorial de acordo com o § 1º do art. 3º da Lei nº 13.848, de 25 de junho de 2019.</t>
  </si>
  <si>
    <t>ANEXO IV - DISCRICIONÁRIAS (RP 2) - FONTES PRÓPRIAS - NÃO RESSALVADAS</t>
  </si>
  <si>
    <t>ANEXO IV - CRONOGRAMA DE PAGAMENTO RELATIVO A DOTAÇÕES CONSTANTES DA LEI ORÇAMENTÁRIA DE 2020  E AOS RESTOS A PAGAR DAS FONTES ESPECIFICADAS (1)(2) – EXCLUI AS DESPESAS ELENCADAS NO ANEXO III DA LEI Nº 13.898, DE 11 DE NOVEMBRO DE 2019</t>
  </si>
  <si>
    <t>1. Fontes: 50, 63, 70, 80, 81, 82, 93 e 96 e suas correspondentes, resultantes da incorporação de saldos de exercícios anteriores.</t>
  </si>
  <si>
    <t>(*) Unidades com tratamento de órgão orçamentário para fins de limitação de empenho e de movimentação financeira de acordo com o § 16 do art. 60 da Lei nº 13.898, de 11 de novembro de 2019.</t>
  </si>
  <si>
    <t>(**) Unidade com prerrogativas de órgão setorial de acordo com o § 1º do art. 3º, combinado com o art. 51, ambos da Lei nº 13.848, de 2019.</t>
  </si>
  <si>
    <t>(***) Unidades com prerrogativas de órgão setorial de acordo com o § 1º do art. 3º da Lei nº 13.848, de 25 de junho de 2019.</t>
  </si>
  <si>
    <t>ANEXO V - DISCRICIONÁRIAS (RP 2) - FONTES PRÓPRIAS - RESSALVADAS</t>
  </si>
  <si>
    <t>ANEXO V - CRONOGRAMA DE PAGAMENTO RELATIVO A DOTAÇÕES CONSTANTES DA LEI ORÇAMENTÁRIA DE 2020  E AOS RESTOS A PAGAR DAS FONTES ESPECIFICADAS (1)(2) – DESPESAS ELENCADAS NA SEÇÃO I DO ANEXO III DA LEI Nº 13.898, DE 11 DE NOVEMBRO DE 2019 COM INDICADOR DE RESULTADO PRIMÁRIO RP “2”</t>
  </si>
  <si>
    <t>ANEXO VI - PUC</t>
  </si>
  <si>
    <t>ANEXO VI - CRONOGRAMA DE PAGAMENTO RELATIVO A DOTAÇÕES CONSTANTES DA LEI ORÇAMENTÁRIA DE 2020 E AOS RESTOS A PAGAR – PARTICIPAÇÃO DA UNIÃO NO CAPITAL DE EMPRESAS – PUC (1)</t>
  </si>
  <si>
    <t>1. Exclui emendas impositivas individuais (RP6).</t>
  </si>
  <si>
    <t>ANEXO VII - EMENDAS INDIVIDUAIS (RP 6) E DE BANCADA (RP 7)</t>
  </si>
  <si>
    <t>ANEXO VII - CRONOGRAMA DE PAGAMENTO RELATIVO A DOTAÇÕES CONSTANTES DA LEI ORÇAMENTÁRIA DE 2020  E AOS RESTOS A PAGAR - EMENDAS INDIVIDUAIS (INDICADOR DE RESULTADO PRIMÁRIO RP “6”) E DE BANCADA ESTADUAL (INDICADOR DE RESULTADO PRIMÁRIO RP “7”) DE EXECUÇÃO OBRIGATÓRIA</t>
  </si>
  <si>
    <t>Emendas Individuais Total</t>
  </si>
  <si>
    <t>Emendas de Bancada Total</t>
  </si>
  <si>
    <t>ANEXO VIII - EMENDAS DE COMISSÃO (RP 8) - NÃO RESSALVADAS</t>
  </si>
  <si>
    <t>ANEXO VIII - CRONOGRAMA DE PAGAMENTO RELATIVO A DOTAÇÕES CONSTANTES DA LEI ORÇAMENTÁRIA DE 2020  E AOS RESTOS A PAGAR - EMENDAS DE COMISSÃO (INDICADOR DE RESULTADO PRIMÁRIO RP “8”) - EXCLUI AS DESPESAS ELENCADAS NO ANEXO III DA LEI Nº 13.898, DE 11 DE NOVEMBRO DE 2019</t>
  </si>
  <si>
    <t>ANEXO IX - EMENDAS DE COMISSÃO (RP 8) - RESSALVADAS</t>
  </si>
  <si>
    <t>ANEXO IX - CRONOGRAMA DE PAGAMENTO RELATIVO A DOTAÇÕES CONSTANTES DA LEI ORÇAMENTÁRIA DE 2020  E AOS RESTOS A PAGAR - EMENDAS DE COMISSÃO (INDICADOR DE RESULTADO PRIMÁRIO RP “8”) – DESPESAS ELENCADAS NA SEÇÃO I DO ANEXO III DA LEI Nº 13.898, DE 11 DE NOVEMBRO DE 2019</t>
  </si>
  <si>
    <t>ANEXO X - EMENDAS DE RELATOR (RP 9) - FONTES TESOURO - NÃO RESSALVADAS</t>
  </si>
  <si>
    <t>ANEXO X - CRONOGRAMA DE PAGAMENTO RELATIVO A DOTAÇÕES CONSTANTES DA LEI ORÇAMENTÁRIA DE 2020  E AOS RESTOS A PAGAR DAS FONTES ESPECIFICADAS (1) – EMENDAS DE RELATOR (INDICADOR DE RESULTADO PRIMÁRIO RP “9”) - EXCLUI AS DESPESAS ELENCADAS NO ANEXO III DA LEI Nº 13.898, DE 11 DE NOVEMBRO DE 2019</t>
  </si>
  <si>
    <t>ANEXO XI - EMENDAS DE RELATOR (RP 9) - FONTES TESOURO - RESSALVADAS</t>
  </si>
  <si>
    <t>ANEXO XI - CRONOGRAMA DE PAGAMENTO RELATIVO A DOTAÇÕES CONSTANTES DA LEI ORÇAMENTÁRIA DE 2020  E AOS RESTOS A PAGAR DAS FONTES ESPECIFICADAS (1) – EMENDAS DE RELATOR (INDICADOR DE RESULTADO PRIMÁRIO RP “9”) - DESPESAS ELENCADAS NA SEÇÃO I DO ANEXO III DA LEI Nº 13.898, DE 11 DE NOVEMBRO DE 2019</t>
  </si>
  <si>
    <t>ANEXO XII - CRONOGRAMA DE PAGAMENTO RELATIVO A DOTAÇÕES CONSTANTES DA LEI ORÇAMENTÁRIA DE 2020  E AOS RESTOS A PAGAR DAS FONTES ESPECIFICADAS (1) – EMENDAS DE RELATOR (INDICADOR DE RESULTADO PRIMÁRIO RP “9”)</t>
  </si>
  <si>
    <t>(***) Unidade com prerrogativas de órgão setorial de acordo com o § 1º do art. 3º da Lei nº 13.848, de 25 de junho de 2019.</t>
  </si>
  <si>
    <t>ANEXO XIII - OBRIGATÓRIAS - FONTES TESOURO</t>
  </si>
  <si>
    <t>ANEXO XIII - CRONOGRAMA DE PAGAMENTO DAS DESPESAS PRIMÁRIAS OBRIGATÓRIAS COM CONTROLE DE FLUXO, DE QUE TRATA O ANEXO XVII, DAS FONTES ESPECIFICADAS (1)</t>
  </si>
  <si>
    <t>(*) Unidade com prerrogativas de órgão setorial de acordo com o § 1º do art. 3º da Lei nº 13.848, de 25 de junho de 2019.</t>
  </si>
  <si>
    <t>(***) Unidade com prerrogativas de órgão setorial de acordo com o § 1º do art. 3º, combinado com o art. 51, ambos da Lei nº 13.848, de 2019.</t>
  </si>
  <si>
    <t>ANEXO XIV - OBRIGATÓRIAS - FONTES PRÓPRIAS</t>
  </si>
  <si>
    <t>ANEXO XIV - CRONOGRAMA DE PAGAMENTO DAS DESPESAS PRIMÁRIAS OBRIGATÓRIAS COM CONTROLE DE FLUXO, DE QUE TRATA O ANEXO XVII, DAS FONTES ESPECIFICADAS (1)</t>
  </si>
  <si>
    <t>ANEXO XII - EMENDAS DE RELATOR (RP 9) - FONTES PRÓPRIAS - NÃO RESSALVADAS - ACUMULADO</t>
  </si>
  <si>
    <t>ANEXO XII-A - EMENDAS DE RELATOR (RP 9) - FONTES PRÓPRIAS - RESSALVADAS - ACUMULADO</t>
  </si>
  <si>
    <t>ANEXO XII-A - CRONOGRAMA DE PAGAMENTO RELATIVO A DOTAÇÕES CONSTANTES DA LEI ORÇAMENTÁRIA DE 2020  E AOS RESTOS A PAGAR DAS FONTES ESPECIFICADAS (1) – EMENDAS DE RELATOR (INDICADOR DE RESULTADO PRIMÁRIO RP “9”)</t>
  </si>
  <si>
    <t>Nome dos Anexos:</t>
  </si>
  <si>
    <t>ANEXO XII - EMENDAS DE RELATOR (RP 9) - FONTES PRÓPRIAS - NÃO RESSALVADAS</t>
  </si>
  <si>
    <t>ANEXO XII-A - EMENDAS DE RELATOR (RP 9) - FONTES PRÓPRIAS - RESSALVADAS</t>
  </si>
  <si>
    <t>Se todos os valores abaixo são iguais a zero, então este arquivo está batendo com o arquivo de limites atualizados</t>
  </si>
  <si>
    <t/>
  </si>
  <si>
    <t>Participação da União no Capital – PUC (RP 6)</t>
  </si>
  <si>
    <t>Demais Emendas Individuais</t>
  </si>
  <si>
    <t>ANEXO VI-A - FONTE 21</t>
  </si>
  <si>
    <t>ANEXO VI-A - CRONOGRAMA DE PAGAMENTO RELATIVO A DOTAÇÕES CONSTANTES DA LEI ORÇAMENTÁRIA DE 2020 E AOS RESTOS A PAGAR – RECURSOS ORIUNDOS DE LEIS OU ACORDOS ANTICORRUPÇÃO (1)</t>
  </si>
  <si>
    <t>1. Fontes: 21 e suas correspondentes, resultantes da incorporação de saldos de exercícios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</si>
</sst>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6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4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22" fontId="4" fillId="0" borderId="0" xfId="0" applyNumberFormat="1" applyFont="1"/>
    <xf numFmtId="165" fontId="0" fillId="0" borderId="0" xfId="0" applyNumberFormat="1"/>
    <xf numFmtId="0" fontId="0" fillId="2" borderId="7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164" fontId="0" fillId="0" borderId="6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left" wrapText="1"/>
    </xf>
    <xf numFmtId="0" fontId="0" fillId="2" borderId="3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64" fontId="0" fillId="3" borderId="0" xfId="0" applyNumberFormat="1" applyFill="1"/>
    <xf numFmtId="0" fontId="1" fillId="0" borderId="8" xfId="0" applyFont="1" applyBorder="1" applyAlignment="1">
      <alignment horizontal="left"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166" fontId="0" fillId="3" borderId="0" xfId="1" applyFont="1" applyFill="1"/>
    <xf numFmtId="0" fontId="10" fillId="0" borderId="0" xfId="0" applyFont="1" applyAlignment="1">
      <alignment vertical="center"/>
    </xf>
    <xf numFmtId="164" fontId="1" fillId="0" borderId="4" xfId="0" quotePrefix="1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Vírgula 2" xfId="1" xr:uid="{00000000-0005-0000-0000-000001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711" y="133350"/>
          <a:ext cx="1646683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2AA73C-808B-497B-8323-392D5AD0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134711</xdr:colOff>
      <xdr:row>0</xdr:row>
      <xdr:rowOff>133350</xdr:rowOff>
    </xdr:from>
    <xdr:to>
      <xdr:col>2</xdr:col>
      <xdr:colOff>1237108</xdr:colOff>
      <xdr:row>2</xdr:row>
      <xdr:rowOff>101100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261" y="133350"/>
          <a:ext cx="1645322" cy="34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3"/>
  <sheetViews>
    <sheetView tabSelected="1" topLeftCell="B1" zoomScale="70" zoomScaleNormal="70" workbookViewId="0">
      <selection activeCell="H2" sqref="H2"/>
    </sheetView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53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54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354447</v>
      </c>
      <c r="J11" s="10">
        <v>416533</v>
      </c>
      <c r="K11" s="10">
        <v>477819</v>
      </c>
      <c r="L11" s="10">
        <v>527905</v>
      </c>
      <c r="M11" s="10">
        <v>577990</v>
      </c>
      <c r="N11" s="10">
        <v>628077</v>
      </c>
      <c r="O11" s="20">
        <v>678162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790559</v>
      </c>
      <c r="J12" s="8">
        <v>871666</v>
      </c>
      <c r="K12" s="9">
        <v>952774</v>
      </c>
      <c r="L12" s="8">
        <v>1033882</v>
      </c>
      <c r="M12" s="9">
        <v>1114990</v>
      </c>
      <c r="N12" s="8">
        <v>1196098</v>
      </c>
      <c r="O12" s="9">
        <v>1277206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448031</v>
      </c>
      <c r="J13" s="10">
        <v>480118</v>
      </c>
      <c r="K13" s="11">
        <v>512206</v>
      </c>
      <c r="L13" s="10">
        <v>544294</v>
      </c>
      <c r="M13" s="11">
        <v>576380</v>
      </c>
      <c r="N13" s="10">
        <v>608468</v>
      </c>
      <c r="O13" s="11">
        <v>615556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99660</v>
      </c>
      <c r="J14" s="8">
        <v>116270</v>
      </c>
      <c r="K14" s="9">
        <v>132880</v>
      </c>
      <c r="L14" s="8">
        <v>149490</v>
      </c>
      <c r="M14" s="9">
        <v>166100</v>
      </c>
      <c r="N14" s="8">
        <v>182710</v>
      </c>
      <c r="O14" s="9">
        <v>199319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2614281</v>
      </c>
      <c r="J15" s="10">
        <v>3441555</v>
      </c>
      <c r="K15" s="11">
        <v>3910098</v>
      </c>
      <c r="L15" s="10">
        <v>4377942</v>
      </c>
      <c r="M15" s="11">
        <v>4841220</v>
      </c>
      <c r="N15" s="10">
        <v>5304707</v>
      </c>
      <c r="O15" s="11">
        <v>5768018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6753967</v>
      </c>
      <c r="J16" s="8">
        <v>7923298</v>
      </c>
      <c r="K16" s="9">
        <v>9092630</v>
      </c>
      <c r="L16" s="8">
        <v>10261960</v>
      </c>
      <c r="M16" s="9">
        <v>11431291</v>
      </c>
      <c r="N16" s="8">
        <v>12600623</v>
      </c>
      <c r="O16" s="9">
        <v>13769954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2445082</v>
      </c>
      <c r="J17" s="10">
        <v>2768010</v>
      </c>
      <c r="K17" s="11">
        <v>3090938</v>
      </c>
      <c r="L17" s="10">
        <v>3413866</v>
      </c>
      <c r="M17" s="11">
        <v>3736794</v>
      </c>
      <c r="N17" s="10">
        <v>4059722</v>
      </c>
      <c r="O17" s="11">
        <v>4382650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1362378</v>
      </c>
      <c r="J18" s="8">
        <v>1545507</v>
      </c>
      <c r="K18" s="9">
        <v>1729635</v>
      </c>
      <c r="L18" s="8">
        <v>1897377</v>
      </c>
      <c r="M18" s="9">
        <v>2065006</v>
      </c>
      <c r="N18" s="8">
        <v>2258133</v>
      </c>
      <c r="O18" s="9">
        <v>2451262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2908</v>
      </c>
      <c r="J19" s="10">
        <v>3316</v>
      </c>
      <c r="K19" s="11">
        <v>4889</v>
      </c>
      <c r="L19" s="10">
        <v>5039</v>
      </c>
      <c r="M19" s="11">
        <v>5189</v>
      </c>
      <c r="N19" s="10">
        <v>5339</v>
      </c>
      <c r="O19" s="11">
        <v>5489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245798</v>
      </c>
      <c r="J20" s="8">
        <v>266983</v>
      </c>
      <c r="K20" s="9">
        <v>288169</v>
      </c>
      <c r="L20" s="8">
        <v>309355</v>
      </c>
      <c r="M20" s="9">
        <v>330540</v>
      </c>
      <c r="N20" s="8">
        <v>371726</v>
      </c>
      <c r="O20" s="9">
        <v>409913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7543</v>
      </c>
      <c r="J21" s="10">
        <v>8791</v>
      </c>
      <c r="K21" s="11">
        <v>10038</v>
      </c>
      <c r="L21" s="10">
        <v>11286</v>
      </c>
      <c r="M21" s="11">
        <v>12534</v>
      </c>
      <c r="N21" s="10">
        <v>13782</v>
      </c>
      <c r="O21" s="11">
        <v>15030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79613</v>
      </c>
      <c r="J22" s="8">
        <v>92656</v>
      </c>
      <c r="K22" s="9">
        <v>105701</v>
      </c>
      <c r="L22" s="8">
        <v>118744</v>
      </c>
      <c r="M22" s="9">
        <v>131789</v>
      </c>
      <c r="N22" s="8">
        <v>144832</v>
      </c>
      <c r="O22" s="9">
        <v>157877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35733</v>
      </c>
      <c r="J23" s="10">
        <v>41812</v>
      </c>
      <c r="K23" s="11">
        <v>47891</v>
      </c>
      <c r="L23" s="10">
        <v>53971</v>
      </c>
      <c r="M23" s="11">
        <v>60051</v>
      </c>
      <c r="N23" s="10">
        <v>66129</v>
      </c>
      <c r="O23" s="11">
        <v>72209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711146</v>
      </c>
      <c r="J24" s="8">
        <v>838578</v>
      </c>
      <c r="K24" s="9">
        <v>966009</v>
      </c>
      <c r="L24" s="8">
        <v>1093441</v>
      </c>
      <c r="M24" s="9">
        <v>1220872</v>
      </c>
      <c r="N24" s="8">
        <v>1348304</v>
      </c>
      <c r="O24" s="9">
        <v>1475735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10235183</v>
      </c>
      <c r="J25" s="10">
        <v>10891072</v>
      </c>
      <c r="K25" s="11">
        <v>11546960</v>
      </c>
      <c r="L25" s="10">
        <v>12202849</v>
      </c>
      <c r="M25" s="11">
        <v>12858737</v>
      </c>
      <c r="N25" s="10">
        <v>13514626</v>
      </c>
      <c r="O25" s="11">
        <v>14170517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250405</v>
      </c>
      <c r="J26" s="8">
        <v>288577</v>
      </c>
      <c r="K26" s="9">
        <v>326750</v>
      </c>
      <c r="L26" s="8">
        <v>364923</v>
      </c>
      <c r="M26" s="9">
        <v>403096</v>
      </c>
      <c r="N26" s="8">
        <v>441269</v>
      </c>
      <c r="O26" s="9">
        <v>479442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102663</v>
      </c>
      <c r="J27" s="10">
        <v>119457</v>
      </c>
      <c r="K27" s="11">
        <v>136252</v>
      </c>
      <c r="L27" s="10">
        <v>153047</v>
      </c>
      <c r="M27" s="11">
        <v>169842</v>
      </c>
      <c r="N27" s="10">
        <v>186636</v>
      </c>
      <c r="O27" s="11">
        <v>203430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63569</v>
      </c>
      <c r="J28" s="8">
        <v>74028</v>
      </c>
      <c r="K28" s="9">
        <v>84487</v>
      </c>
      <c r="L28" s="8">
        <v>94946</v>
      </c>
      <c r="M28" s="9">
        <v>105406</v>
      </c>
      <c r="N28" s="8">
        <v>115865</v>
      </c>
      <c r="O28" s="9">
        <v>126324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51633</v>
      </c>
      <c r="J29" s="10">
        <v>60116</v>
      </c>
      <c r="K29" s="11">
        <v>68597</v>
      </c>
      <c r="L29" s="10">
        <v>77079</v>
      </c>
      <c r="M29" s="11">
        <v>85561</v>
      </c>
      <c r="N29" s="10">
        <v>94043</v>
      </c>
      <c r="O29" s="11">
        <v>102524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3227757</v>
      </c>
      <c r="J30" s="8">
        <v>3961718</v>
      </c>
      <c r="K30" s="9">
        <v>4584479</v>
      </c>
      <c r="L30" s="8">
        <v>5211440</v>
      </c>
      <c r="M30" s="9">
        <v>5820200</v>
      </c>
      <c r="N30" s="8">
        <v>6463561</v>
      </c>
      <c r="O30" s="9">
        <v>7101921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71449</v>
      </c>
      <c r="J31" s="10">
        <v>82358</v>
      </c>
      <c r="K31" s="11">
        <v>93267</v>
      </c>
      <c r="L31" s="10">
        <v>104177</v>
      </c>
      <c r="M31" s="11">
        <v>115086</v>
      </c>
      <c r="N31" s="10">
        <v>126495</v>
      </c>
      <c r="O31" s="11">
        <v>137904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22052</v>
      </c>
      <c r="J32" s="8">
        <v>25646</v>
      </c>
      <c r="K32" s="9">
        <v>29240</v>
      </c>
      <c r="L32" s="8">
        <v>32835</v>
      </c>
      <c r="M32" s="9">
        <v>36428</v>
      </c>
      <c r="N32" s="8">
        <v>40023</v>
      </c>
      <c r="O32" s="9">
        <v>43616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36656</v>
      </c>
      <c r="J33" s="10">
        <v>42688</v>
      </c>
      <c r="K33" s="11">
        <v>48719</v>
      </c>
      <c r="L33" s="10">
        <v>54750</v>
      </c>
      <c r="M33" s="11">
        <v>60782</v>
      </c>
      <c r="N33" s="10">
        <v>66814</v>
      </c>
      <c r="O33" s="11">
        <v>72845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119271</v>
      </c>
      <c r="J34" s="8">
        <v>119271</v>
      </c>
      <c r="K34" s="9">
        <v>119271</v>
      </c>
      <c r="L34" s="8">
        <v>119271</v>
      </c>
      <c r="M34" s="9">
        <v>119271</v>
      </c>
      <c r="N34" s="8">
        <v>119271</v>
      </c>
      <c r="O34" s="9">
        <v>119271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2416530</v>
      </c>
      <c r="J35" s="10">
        <v>2843420</v>
      </c>
      <c r="K35" s="11">
        <v>3270310</v>
      </c>
      <c r="L35" s="10">
        <v>3697200</v>
      </c>
      <c r="M35" s="11">
        <v>4124090</v>
      </c>
      <c r="N35" s="10">
        <v>4550978</v>
      </c>
      <c r="O35" s="11">
        <v>4977868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3251947</v>
      </c>
      <c r="J36" s="8">
        <v>3695979</v>
      </c>
      <c r="K36" s="9">
        <v>4140013</v>
      </c>
      <c r="L36" s="8">
        <v>4584046</v>
      </c>
      <c r="M36" s="9">
        <v>5028080</v>
      </c>
      <c r="N36" s="8">
        <v>5477113</v>
      </c>
      <c r="O36" s="9">
        <v>5926146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191042</v>
      </c>
      <c r="J37" s="10">
        <v>222018</v>
      </c>
      <c r="K37" s="11">
        <v>252992</v>
      </c>
      <c r="L37" s="10">
        <v>283967</v>
      </c>
      <c r="M37" s="11">
        <v>314941</v>
      </c>
      <c r="N37" s="10">
        <v>345917</v>
      </c>
      <c r="O37" s="11">
        <v>376891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92316</v>
      </c>
      <c r="J38" s="8">
        <v>106699</v>
      </c>
      <c r="K38" s="9">
        <v>121081</v>
      </c>
      <c r="L38" s="8">
        <v>135464</v>
      </c>
      <c r="M38" s="9">
        <v>149847</v>
      </c>
      <c r="N38" s="8">
        <v>164229</v>
      </c>
      <c r="O38" s="9">
        <v>178611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9615</v>
      </c>
      <c r="J39" s="10">
        <v>11203</v>
      </c>
      <c r="K39" s="11">
        <v>12791</v>
      </c>
      <c r="L39" s="10">
        <v>14378</v>
      </c>
      <c r="M39" s="11">
        <v>15967</v>
      </c>
      <c r="N39" s="10">
        <v>17554</v>
      </c>
      <c r="O39" s="11">
        <v>19142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241531</v>
      </c>
      <c r="J40" s="8">
        <v>321422</v>
      </c>
      <c r="K40" s="9">
        <v>381312</v>
      </c>
      <c r="L40" s="8">
        <v>441203</v>
      </c>
      <c r="M40" s="9">
        <v>501094</v>
      </c>
      <c r="N40" s="8">
        <v>560985</v>
      </c>
      <c r="O40" s="9">
        <v>620876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1148560</v>
      </c>
      <c r="J41" s="10">
        <v>1310602</v>
      </c>
      <c r="K41" s="11">
        <v>1428643</v>
      </c>
      <c r="L41" s="10">
        <v>1546685</v>
      </c>
      <c r="M41" s="11">
        <v>1664726</v>
      </c>
      <c r="N41" s="10">
        <v>1782768</v>
      </c>
      <c r="O41" s="11">
        <v>1900809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23829</v>
      </c>
      <c r="J42" s="8">
        <v>27756</v>
      </c>
      <c r="K42" s="9">
        <v>31683</v>
      </c>
      <c r="L42" s="8">
        <v>35611</v>
      </c>
      <c r="M42" s="9">
        <v>39538</v>
      </c>
      <c r="N42" s="8">
        <v>43465</v>
      </c>
      <c r="O42" s="9">
        <v>47392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3687</v>
      </c>
      <c r="J43" s="10">
        <v>4292</v>
      </c>
      <c r="K43" s="11">
        <v>4897</v>
      </c>
      <c r="L43" s="10">
        <v>5502</v>
      </c>
      <c r="M43" s="11">
        <v>6107</v>
      </c>
      <c r="N43" s="10">
        <v>6712</v>
      </c>
      <c r="O43" s="11">
        <v>7318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211760</v>
      </c>
      <c r="J44" s="8">
        <v>246707</v>
      </c>
      <c r="K44" s="9">
        <v>281654</v>
      </c>
      <c r="L44" s="8">
        <v>316601</v>
      </c>
      <c r="M44" s="9">
        <v>351549</v>
      </c>
      <c r="N44" s="8">
        <v>386495</v>
      </c>
      <c r="O44" s="9">
        <v>421442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53367</v>
      </c>
      <c r="J45" s="10">
        <v>57053</v>
      </c>
      <c r="K45" s="11">
        <v>60740</v>
      </c>
      <c r="L45" s="10">
        <v>64426</v>
      </c>
      <c r="M45" s="11">
        <v>68113</v>
      </c>
      <c r="N45" s="10">
        <v>71799</v>
      </c>
      <c r="O45" s="11">
        <v>75486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37775968</v>
      </c>
      <c r="J46" s="13">
        <f t="shared" si="0"/>
        <v>43327175</v>
      </c>
      <c r="K46" s="13">
        <f t="shared" si="0"/>
        <v>48345815</v>
      </c>
      <c r="L46" s="13">
        <f t="shared" si="0"/>
        <v>53338952</v>
      </c>
      <c r="M46" s="13">
        <f t="shared" si="0"/>
        <v>58309207</v>
      </c>
      <c r="N46" s="13">
        <f t="shared" si="0"/>
        <v>63365268</v>
      </c>
      <c r="O46" s="14">
        <f t="shared" si="0"/>
        <v>68388155</v>
      </c>
    </row>
    <row r="47" spans="2:16" x14ac:dyDescent="0.25">
      <c r="B47" s="40" t="s">
        <v>55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/>
    </row>
    <row r="48" spans="2:16" x14ac:dyDescent="0.25">
      <c r="B48" s="40" t="s">
        <v>56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P48"/>
    </row>
    <row r="49" spans="2:16" x14ac:dyDescent="0.25">
      <c r="B49" s="40" t="s">
        <v>57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P49"/>
    </row>
    <row r="50" spans="2:16" x14ac:dyDescent="0.25">
      <c r="B50" s="40" t="s">
        <v>58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P50"/>
    </row>
    <row r="51" spans="2:16" x14ac:dyDescent="0.25">
      <c r="B51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sortState xmlns:xlrd2="http://schemas.microsoft.com/office/spreadsheetml/2017/richdata2" ref="S12:S46">
    <sortCondition ref="S12:S46"/>
  </sortState>
  <mergeCells count="11">
    <mergeCell ref="B49:N49"/>
    <mergeCell ref="B50:N50"/>
    <mergeCell ref="B5:C5"/>
    <mergeCell ref="B4:C4"/>
    <mergeCell ref="B7:O7"/>
    <mergeCell ref="B8:O8"/>
    <mergeCell ref="M6:O6"/>
    <mergeCell ref="B10:C10"/>
    <mergeCell ref="B6:C6"/>
    <mergeCell ref="B47:N47"/>
    <mergeCell ref="B48:N48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82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83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5000</v>
      </c>
      <c r="J11" s="10">
        <v>5833</v>
      </c>
      <c r="K11" s="10">
        <v>6667</v>
      </c>
      <c r="L11" s="10">
        <v>7500</v>
      </c>
      <c r="M11" s="10">
        <v>8333</v>
      </c>
      <c r="N11" s="10">
        <v>9167</v>
      </c>
      <c r="O11" s="20">
        <v>10000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630490</v>
      </c>
      <c r="J12" s="8">
        <v>726541</v>
      </c>
      <c r="K12" s="9">
        <v>822591</v>
      </c>
      <c r="L12" s="8">
        <v>918642</v>
      </c>
      <c r="M12" s="9">
        <v>1014693</v>
      </c>
      <c r="N12" s="8">
        <v>1110744</v>
      </c>
      <c r="O12" s="9">
        <v>1206795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8478</v>
      </c>
      <c r="J13" s="10">
        <v>9891</v>
      </c>
      <c r="K13" s="11">
        <v>11304</v>
      </c>
      <c r="L13" s="10">
        <v>12717</v>
      </c>
      <c r="M13" s="11">
        <v>14130</v>
      </c>
      <c r="N13" s="10">
        <v>15543</v>
      </c>
      <c r="O13" s="11">
        <v>16956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103562</v>
      </c>
      <c r="J15" s="10">
        <v>114823</v>
      </c>
      <c r="K15" s="11">
        <v>126083</v>
      </c>
      <c r="L15" s="10">
        <v>137343</v>
      </c>
      <c r="M15" s="11">
        <v>148604</v>
      </c>
      <c r="N15" s="10">
        <v>159864</v>
      </c>
      <c r="O15" s="11">
        <v>171124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392268</v>
      </c>
      <c r="J16" s="8">
        <v>449122</v>
      </c>
      <c r="K16" s="9">
        <v>505975</v>
      </c>
      <c r="L16" s="8">
        <v>562828</v>
      </c>
      <c r="M16" s="9">
        <v>619681</v>
      </c>
      <c r="N16" s="8">
        <v>676535</v>
      </c>
      <c r="O16" s="9">
        <v>733388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1228254</v>
      </c>
      <c r="J17" s="10">
        <v>1377637</v>
      </c>
      <c r="K17" s="11">
        <v>1527019</v>
      </c>
      <c r="L17" s="10">
        <v>1676403</v>
      </c>
      <c r="M17" s="11">
        <v>1825785</v>
      </c>
      <c r="N17" s="10">
        <v>1975167</v>
      </c>
      <c r="O17" s="11">
        <v>2124550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236648</v>
      </c>
      <c r="J18" s="8">
        <v>402147</v>
      </c>
      <c r="K18" s="9">
        <v>566645</v>
      </c>
      <c r="L18" s="8">
        <v>747144</v>
      </c>
      <c r="M18" s="9">
        <v>927644</v>
      </c>
      <c r="N18" s="8">
        <v>1083142</v>
      </c>
      <c r="O18" s="9">
        <v>1238640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2581</v>
      </c>
      <c r="J19" s="10">
        <v>2582</v>
      </c>
      <c r="K19" s="11">
        <v>3098</v>
      </c>
      <c r="L19" s="10">
        <v>3614</v>
      </c>
      <c r="M19" s="11">
        <v>4130</v>
      </c>
      <c r="N19" s="10">
        <v>4646</v>
      </c>
      <c r="O19" s="11">
        <v>5162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5000</v>
      </c>
      <c r="J23" s="10">
        <v>5833</v>
      </c>
      <c r="K23" s="11">
        <v>6667</v>
      </c>
      <c r="L23" s="10">
        <v>7500</v>
      </c>
      <c r="M23" s="11">
        <v>8333</v>
      </c>
      <c r="N23" s="10">
        <v>9167</v>
      </c>
      <c r="O23" s="11">
        <v>10000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2027255</v>
      </c>
      <c r="J25" s="10">
        <v>2082610</v>
      </c>
      <c r="K25" s="11">
        <v>2137965</v>
      </c>
      <c r="L25" s="10">
        <v>2193320</v>
      </c>
      <c r="M25" s="11">
        <v>2248675</v>
      </c>
      <c r="N25" s="10">
        <v>2304031</v>
      </c>
      <c r="O25" s="11">
        <v>2359388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247540</v>
      </c>
      <c r="J26" s="8">
        <v>292130</v>
      </c>
      <c r="K26" s="9">
        <v>336720</v>
      </c>
      <c r="L26" s="8">
        <v>381310</v>
      </c>
      <c r="M26" s="9">
        <v>425900</v>
      </c>
      <c r="N26" s="8">
        <v>470490</v>
      </c>
      <c r="O26" s="9">
        <v>515080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805854</v>
      </c>
      <c r="J30" s="8">
        <v>710164</v>
      </c>
      <c r="K30" s="9">
        <v>729473</v>
      </c>
      <c r="L30" s="8">
        <v>748782</v>
      </c>
      <c r="M30" s="9">
        <v>768091</v>
      </c>
      <c r="N30" s="8">
        <v>787400</v>
      </c>
      <c r="O30" s="9">
        <v>811709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32396</v>
      </c>
      <c r="J31" s="10">
        <v>37796</v>
      </c>
      <c r="K31" s="11">
        <v>43195</v>
      </c>
      <c r="L31" s="10">
        <v>48595</v>
      </c>
      <c r="M31" s="11">
        <v>53994</v>
      </c>
      <c r="N31" s="10">
        <v>59394</v>
      </c>
      <c r="O31" s="11">
        <v>64793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1000</v>
      </c>
      <c r="J32" s="8">
        <v>1167</v>
      </c>
      <c r="K32" s="9">
        <v>1333</v>
      </c>
      <c r="L32" s="8">
        <v>1500</v>
      </c>
      <c r="M32" s="9">
        <v>1667</v>
      </c>
      <c r="N32" s="8">
        <v>1833</v>
      </c>
      <c r="O32" s="9">
        <v>2000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34521</v>
      </c>
      <c r="J34" s="8">
        <v>34521</v>
      </c>
      <c r="K34" s="9">
        <v>34521</v>
      </c>
      <c r="L34" s="8">
        <v>34521</v>
      </c>
      <c r="M34" s="9">
        <v>34521</v>
      </c>
      <c r="N34" s="8">
        <v>34521</v>
      </c>
      <c r="O34" s="9">
        <v>34521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193266</v>
      </c>
      <c r="J35" s="10">
        <v>225477</v>
      </c>
      <c r="K35" s="11">
        <v>257688</v>
      </c>
      <c r="L35" s="10">
        <v>289899</v>
      </c>
      <c r="M35" s="11">
        <v>322110</v>
      </c>
      <c r="N35" s="10">
        <v>354321</v>
      </c>
      <c r="O35" s="11">
        <v>386532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2631326</v>
      </c>
      <c r="J36" s="8">
        <v>3092380</v>
      </c>
      <c r="K36" s="9">
        <v>3553435</v>
      </c>
      <c r="L36" s="8">
        <v>4014489</v>
      </c>
      <c r="M36" s="9">
        <v>4475543</v>
      </c>
      <c r="N36" s="8">
        <v>4936597</v>
      </c>
      <c r="O36" s="9">
        <v>5397652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52006</v>
      </c>
      <c r="J37" s="10">
        <v>60674</v>
      </c>
      <c r="K37" s="11">
        <v>69341</v>
      </c>
      <c r="L37" s="10">
        <v>78009</v>
      </c>
      <c r="M37" s="11">
        <v>86677</v>
      </c>
      <c r="N37" s="10">
        <v>95344</v>
      </c>
      <c r="O37" s="11">
        <v>104012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12188</v>
      </c>
      <c r="J38" s="8">
        <v>14219</v>
      </c>
      <c r="K38" s="9">
        <v>16250</v>
      </c>
      <c r="L38" s="8">
        <v>18281</v>
      </c>
      <c r="M38" s="9">
        <v>20312</v>
      </c>
      <c r="N38" s="8">
        <v>22344</v>
      </c>
      <c r="O38" s="9">
        <v>24375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388549</v>
      </c>
      <c r="J40" s="8">
        <v>400307</v>
      </c>
      <c r="K40" s="9">
        <v>443065</v>
      </c>
      <c r="L40" s="8">
        <v>485822</v>
      </c>
      <c r="M40" s="9">
        <v>529580</v>
      </c>
      <c r="N40" s="8">
        <v>573338</v>
      </c>
      <c r="O40" s="9">
        <v>617096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757575</v>
      </c>
      <c r="J41" s="10">
        <v>886263</v>
      </c>
      <c r="K41" s="11">
        <v>1019192</v>
      </c>
      <c r="L41" s="10">
        <v>1152122</v>
      </c>
      <c r="M41" s="11">
        <v>1285052</v>
      </c>
      <c r="N41" s="10">
        <v>1417982</v>
      </c>
      <c r="O41" s="11">
        <v>1550911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62951</v>
      </c>
      <c r="J45" s="10">
        <v>73263</v>
      </c>
      <c r="K45" s="11">
        <v>83576</v>
      </c>
      <c r="L45" s="10">
        <v>93889</v>
      </c>
      <c r="M45" s="11">
        <v>104201</v>
      </c>
      <c r="N45" s="10">
        <v>114514</v>
      </c>
      <c r="O45" s="11">
        <v>124826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9858708</v>
      </c>
      <c r="J46" s="13">
        <f t="shared" si="0"/>
        <v>11005380</v>
      </c>
      <c r="K46" s="13">
        <f t="shared" si="0"/>
        <v>12301803</v>
      </c>
      <c r="L46" s="13">
        <f t="shared" si="0"/>
        <v>13614230</v>
      </c>
      <c r="M46" s="13">
        <f t="shared" si="0"/>
        <v>14927656</v>
      </c>
      <c r="N46" s="13">
        <f t="shared" si="0"/>
        <v>16216084</v>
      </c>
      <c r="O46" s="14">
        <f t="shared" si="0"/>
        <v>17509510</v>
      </c>
    </row>
    <row r="47" spans="2:16" ht="15" customHeight="1" x14ac:dyDescent="0.25">
      <c r="B47" s="50" t="s">
        <v>55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/>
    </row>
    <row r="48" spans="2:16" ht="15" customHeight="1" x14ac:dyDescent="0.25">
      <c r="B48" s="54" t="s">
        <v>66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/>
    </row>
    <row r="49" spans="2:16" x14ac:dyDescent="0.25">
      <c r="B49" s="54" t="s">
        <v>67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P49"/>
    </row>
    <row r="50" spans="2:16" x14ac:dyDescent="0.25">
      <c r="B50" s="54" t="s">
        <v>68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84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85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54184</v>
      </c>
      <c r="J12" s="8">
        <v>72245</v>
      </c>
      <c r="K12" s="9">
        <v>90306</v>
      </c>
      <c r="L12" s="8">
        <v>108367</v>
      </c>
      <c r="M12" s="9">
        <v>126429</v>
      </c>
      <c r="N12" s="8">
        <v>144490</v>
      </c>
      <c r="O12" s="9">
        <v>162551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54505</v>
      </c>
      <c r="J13" s="10">
        <v>63589</v>
      </c>
      <c r="K13" s="11">
        <v>72673</v>
      </c>
      <c r="L13" s="10">
        <v>81757</v>
      </c>
      <c r="M13" s="11">
        <v>90841</v>
      </c>
      <c r="N13" s="10">
        <v>99925</v>
      </c>
      <c r="O13" s="11">
        <v>109010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36000</v>
      </c>
      <c r="J15" s="10">
        <v>48000</v>
      </c>
      <c r="K15" s="11">
        <v>60000</v>
      </c>
      <c r="L15" s="10">
        <v>72000</v>
      </c>
      <c r="M15" s="11">
        <v>84000</v>
      </c>
      <c r="N15" s="10">
        <v>96000</v>
      </c>
      <c r="O15" s="11">
        <v>108000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82192</v>
      </c>
      <c r="J25" s="10">
        <v>109589</v>
      </c>
      <c r="K25" s="11">
        <v>136987</v>
      </c>
      <c r="L25" s="10">
        <v>164384</v>
      </c>
      <c r="M25" s="11">
        <v>191781</v>
      </c>
      <c r="N25" s="10">
        <v>219179</v>
      </c>
      <c r="O25" s="11">
        <v>246575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9960</v>
      </c>
      <c r="J35" s="10">
        <v>11620</v>
      </c>
      <c r="K35" s="11">
        <v>13280</v>
      </c>
      <c r="L35" s="10">
        <v>14940</v>
      </c>
      <c r="M35" s="11">
        <v>16600</v>
      </c>
      <c r="N35" s="10">
        <v>18260</v>
      </c>
      <c r="O35" s="11">
        <v>19920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236841</v>
      </c>
      <c r="J46" s="13">
        <f t="shared" si="0"/>
        <v>305043</v>
      </c>
      <c r="K46" s="13">
        <f t="shared" si="0"/>
        <v>373246</v>
      </c>
      <c r="L46" s="13">
        <f t="shared" si="0"/>
        <v>441448</v>
      </c>
      <c r="M46" s="13">
        <f t="shared" si="0"/>
        <v>509651</v>
      </c>
      <c r="N46" s="13">
        <f t="shared" si="0"/>
        <v>577854</v>
      </c>
      <c r="O46" s="14">
        <f t="shared" si="0"/>
        <v>646056</v>
      </c>
    </row>
    <row r="47" spans="2:16" ht="15" customHeight="1" x14ac:dyDescent="0.25">
      <c r="B47" s="47" t="s">
        <v>55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P47"/>
    </row>
    <row r="48" spans="2:16" ht="15" customHeight="1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/>
    </row>
    <row r="49" spans="2:16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P49"/>
    </row>
    <row r="50" spans="2:16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94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86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3316</v>
      </c>
      <c r="J12" s="8">
        <v>3869</v>
      </c>
      <c r="K12" s="9">
        <v>4422</v>
      </c>
      <c r="L12" s="8">
        <v>4975</v>
      </c>
      <c r="M12" s="9">
        <v>5528</v>
      </c>
      <c r="N12" s="8">
        <v>6080</v>
      </c>
      <c r="O12" s="9">
        <v>6633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61622</v>
      </c>
      <c r="J17" s="10">
        <v>71893</v>
      </c>
      <c r="K17" s="11">
        <v>82163</v>
      </c>
      <c r="L17" s="10">
        <v>92433</v>
      </c>
      <c r="M17" s="11">
        <v>102704</v>
      </c>
      <c r="N17" s="10">
        <v>112974</v>
      </c>
      <c r="O17" s="11">
        <v>123245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12500</v>
      </c>
      <c r="J18" s="8">
        <v>14583</v>
      </c>
      <c r="K18" s="9">
        <v>16667</v>
      </c>
      <c r="L18" s="8">
        <v>18750</v>
      </c>
      <c r="M18" s="9">
        <v>20833</v>
      </c>
      <c r="N18" s="8">
        <v>22917</v>
      </c>
      <c r="O18" s="9">
        <v>25000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13330</v>
      </c>
      <c r="J19" s="10">
        <v>16176</v>
      </c>
      <c r="K19" s="11">
        <v>16176</v>
      </c>
      <c r="L19" s="10">
        <v>17922</v>
      </c>
      <c r="M19" s="11">
        <v>20769</v>
      </c>
      <c r="N19" s="10">
        <v>23616</v>
      </c>
      <c r="O19" s="11">
        <v>26462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0">
        <v>0</v>
      </c>
      <c r="K25" s="11">
        <v>0</v>
      </c>
      <c r="L25" s="10">
        <v>0</v>
      </c>
      <c r="M25" s="11">
        <v>0</v>
      </c>
      <c r="N25" s="10">
        <v>0</v>
      </c>
      <c r="O25" s="11">
        <v>0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18758</v>
      </c>
      <c r="J30" s="8">
        <v>21885</v>
      </c>
      <c r="K30" s="9">
        <v>25011</v>
      </c>
      <c r="L30" s="8">
        <v>28138</v>
      </c>
      <c r="M30" s="9">
        <v>31264</v>
      </c>
      <c r="N30" s="8">
        <v>34391</v>
      </c>
      <c r="O30" s="9">
        <v>37517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26308</v>
      </c>
      <c r="J31" s="10">
        <v>30693</v>
      </c>
      <c r="K31" s="11">
        <v>35078</v>
      </c>
      <c r="L31" s="10">
        <v>39463</v>
      </c>
      <c r="M31" s="11">
        <v>43848</v>
      </c>
      <c r="N31" s="10">
        <v>48233</v>
      </c>
      <c r="O31" s="11">
        <v>52617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8619</v>
      </c>
      <c r="J34" s="8">
        <v>16838</v>
      </c>
      <c r="K34" s="9">
        <v>25057</v>
      </c>
      <c r="L34" s="8">
        <v>33276</v>
      </c>
      <c r="M34" s="9">
        <v>41495</v>
      </c>
      <c r="N34" s="8">
        <v>49713</v>
      </c>
      <c r="O34" s="9">
        <v>57932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118877</v>
      </c>
      <c r="J36" s="8">
        <v>138689</v>
      </c>
      <c r="K36" s="9">
        <v>158502</v>
      </c>
      <c r="L36" s="8">
        <v>178315</v>
      </c>
      <c r="M36" s="9">
        <v>198128</v>
      </c>
      <c r="N36" s="8">
        <v>217941</v>
      </c>
      <c r="O36" s="9">
        <v>237754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372</v>
      </c>
      <c r="J38" s="8">
        <v>434</v>
      </c>
      <c r="K38" s="9">
        <v>496</v>
      </c>
      <c r="L38" s="8">
        <v>558</v>
      </c>
      <c r="M38" s="9">
        <v>620</v>
      </c>
      <c r="N38" s="8">
        <v>682</v>
      </c>
      <c r="O38" s="9">
        <v>744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2666</v>
      </c>
      <c r="J40" s="8">
        <v>3110</v>
      </c>
      <c r="K40" s="9">
        <v>3554</v>
      </c>
      <c r="L40" s="8">
        <v>3998</v>
      </c>
      <c r="M40" s="9">
        <v>4442</v>
      </c>
      <c r="N40" s="8">
        <v>4886</v>
      </c>
      <c r="O40" s="9">
        <v>5330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1</v>
      </c>
      <c r="K41" s="11">
        <v>1</v>
      </c>
      <c r="L41" s="10">
        <v>1</v>
      </c>
      <c r="M41" s="11">
        <v>2</v>
      </c>
      <c r="N41" s="10">
        <v>2</v>
      </c>
      <c r="O41" s="11">
        <v>2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3725</v>
      </c>
      <c r="J45" s="10">
        <v>4346</v>
      </c>
      <c r="K45" s="11">
        <v>4967</v>
      </c>
      <c r="L45" s="10">
        <v>5588</v>
      </c>
      <c r="M45" s="11">
        <v>6209</v>
      </c>
      <c r="N45" s="10">
        <v>6829</v>
      </c>
      <c r="O45" s="11">
        <v>7450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270093</v>
      </c>
      <c r="J46" s="13">
        <f t="shared" si="0"/>
        <v>322517</v>
      </c>
      <c r="K46" s="13">
        <f t="shared" si="0"/>
        <v>372094</v>
      </c>
      <c r="L46" s="13">
        <f t="shared" si="0"/>
        <v>423417</v>
      </c>
      <c r="M46" s="13">
        <f t="shared" si="0"/>
        <v>475842</v>
      </c>
      <c r="N46" s="13">
        <f t="shared" si="0"/>
        <v>528264</v>
      </c>
      <c r="O46" s="14">
        <f t="shared" si="0"/>
        <v>580686</v>
      </c>
    </row>
    <row r="47" spans="2:16" ht="15" customHeight="1" x14ac:dyDescent="0.25">
      <c r="B47" s="50" t="s">
        <v>65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/>
    </row>
    <row r="48" spans="2:16" ht="15" customHeight="1" x14ac:dyDescent="0.25">
      <c r="B48" s="54" t="s">
        <v>66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/>
    </row>
    <row r="49" spans="2:16" x14ac:dyDescent="0.25">
      <c r="B49" s="54" t="s">
        <v>67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P49"/>
    </row>
    <row r="50" spans="2:16" x14ac:dyDescent="0.25">
      <c r="B50" s="54" t="s">
        <v>87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ht="15" customHeight="1" x14ac:dyDescent="0.25">
      <c r="B7" s="42" t="s">
        <v>95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96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3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17612</v>
      </c>
      <c r="J12" s="8">
        <v>20547</v>
      </c>
      <c r="K12" s="9">
        <v>23482</v>
      </c>
      <c r="L12" s="8">
        <v>26417</v>
      </c>
      <c r="M12" s="9">
        <v>29353</v>
      </c>
      <c r="N12" s="8">
        <v>32288</v>
      </c>
      <c r="O12" s="9">
        <v>35223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603</v>
      </c>
      <c r="J25" s="10">
        <v>703</v>
      </c>
      <c r="K25" s="11">
        <v>803</v>
      </c>
      <c r="L25" s="10">
        <v>904</v>
      </c>
      <c r="M25" s="11">
        <v>1004</v>
      </c>
      <c r="N25" s="10">
        <v>1105</v>
      </c>
      <c r="O25" s="11">
        <v>1206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18215</v>
      </c>
      <c r="J46" s="13">
        <f t="shared" si="0"/>
        <v>21250</v>
      </c>
      <c r="K46" s="13">
        <f t="shared" si="0"/>
        <v>24285</v>
      </c>
      <c r="L46" s="13">
        <f t="shared" si="0"/>
        <v>27321</v>
      </c>
      <c r="M46" s="13">
        <f t="shared" si="0"/>
        <v>30357</v>
      </c>
      <c r="N46" s="13">
        <f t="shared" si="0"/>
        <v>33393</v>
      </c>
      <c r="O46" s="14">
        <f t="shared" si="0"/>
        <v>36429</v>
      </c>
    </row>
    <row r="47" spans="2:16" ht="15" customHeight="1" x14ac:dyDescent="0.25">
      <c r="B47" s="50" t="s">
        <v>65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/>
    </row>
    <row r="48" spans="2:16" ht="15" customHeight="1" x14ac:dyDescent="0.25">
      <c r="B48" s="54" t="s">
        <v>66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P48"/>
    </row>
    <row r="49" spans="2:16" x14ac:dyDescent="0.25">
      <c r="B49" s="54" t="s">
        <v>67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P49"/>
    </row>
    <row r="50" spans="2:16" x14ac:dyDescent="0.25">
      <c r="B50" s="54" t="s">
        <v>87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88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89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45179</v>
      </c>
      <c r="J11" s="10">
        <v>52961</v>
      </c>
      <c r="K11" s="10">
        <v>60743</v>
      </c>
      <c r="L11" s="10">
        <v>68525</v>
      </c>
      <c r="M11" s="10">
        <v>76307</v>
      </c>
      <c r="N11" s="10">
        <v>84088</v>
      </c>
      <c r="O11" s="20">
        <v>91870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462569</v>
      </c>
      <c r="J12" s="8">
        <v>539664</v>
      </c>
      <c r="K12" s="9">
        <v>616759</v>
      </c>
      <c r="L12" s="8">
        <v>693854</v>
      </c>
      <c r="M12" s="9">
        <v>770949</v>
      </c>
      <c r="N12" s="8">
        <v>848043</v>
      </c>
      <c r="O12" s="9">
        <v>925138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42052</v>
      </c>
      <c r="J13" s="10">
        <v>49061</v>
      </c>
      <c r="K13" s="11">
        <v>56070</v>
      </c>
      <c r="L13" s="10">
        <v>63079</v>
      </c>
      <c r="M13" s="11">
        <v>70088</v>
      </c>
      <c r="N13" s="10">
        <v>77096</v>
      </c>
      <c r="O13" s="11">
        <v>84105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3379</v>
      </c>
      <c r="J14" s="8">
        <v>3379</v>
      </c>
      <c r="K14" s="9">
        <v>3379</v>
      </c>
      <c r="L14" s="8">
        <v>3379</v>
      </c>
      <c r="M14" s="9">
        <v>3379</v>
      </c>
      <c r="N14" s="8">
        <v>3379</v>
      </c>
      <c r="O14" s="9">
        <v>3380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939110</v>
      </c>
      <c r="J15" s="10">
        <v>1123586</v>
      </c>
      <c r="K15" s="11">
        <v>1308062</v>
      </c>
      <c r="L15" s="10">
        <v>1492538</v>
      </c>
      <c r="M15" s="11">
        <v>1677015</v>
      </c>
      <c r="N15" s="10">
        <v>1861492</v>
      </c>
      <c r="O15" s="11">
        <v>2045968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1526872</v>
      </c>
      <c r="J16" s="8">
        <v>1781350</v>
      </c>
      <c r="K16" s="9">
        <v>2035829</v>
      </c>
      <c r="L16" s="8">
        <v>2290307</v>
      </c>
      <c r="M16" s="9">
        <v>2544786</v>
      </c>
      <c r="N16" s="8">
        <v>2799264</v>
      </c>
      <c r="O16" s="9">
        <v>3053743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3884460</v>
      </c>
      <c r="J17" s="10">
        <v>4448536</v>
      </c>
      <c r="K17" s="11">
        <v>5012613</v>
      </c>
      <c r="L17" s="10">
        <v>5326689</v>
      </c>
      <c r="M17" s="11">
        <v>5640766</v>
      </c>
      <c r="N17" s="10">
        <v>6204842</v>
      </c>
      <c r="O17" s="11">
        <v>6768919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1010222</v>
      </c>
      <c r="J18" s="8">
        <v>1347515</v>
      </c>
      <c r="K18" s="9">
        <v>1684809</v>
      </c>
      <c r="L18" s="8">
        <v>2022103</v>
      </c>
      <c r="M18" s="9">
        <v>2359397</v>
      </c>
      <c r="N18" s="8">
        <v>2696690</v>
      </c>
      <c r="O18" s="9">
        <v>3033984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356</v>
      </c>
      <c r="J19" s="10">
        <v>415</v>
      </c>
      <c r="K19" s="11">
        <v>475</v>
      </c>
      <c r="L19" s="10">
        <v>534</v>
      </c>
      <c r="M19" s="11">
        <v>594</v>
      </c>
      <c r="N19" s="10">
        <v>653</v>
      </c>
      <c r="O19" s="11">
        <v>712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63421</v>
      </c>
      <c r="J20" s="8">
        <v>74876</v>
      </c>
      <c r="K20" s="9">
        <v>86329</v>
      </c>
      <c r="L20" s="8">
        <v>97783</v>
      </c>
      <c r="M20" s="9">
        <v>109237</v>
      </c>
      <c r="N20" s="8">
        <v>120691</v>
      </c>
      <c r="O20" s="9">
        <v>132145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1161</v>
      </c>
      <c r="J21" s="10">
        <v>1354</v>
      </c>
      <c r="K21" s="11">
        <v>1548</v>
      </c>
      <c r="L21" s="10">
        <v>1741</v>
      </c>
      <c r="M21" s="11">
        <v>1935</v>
      </c>
      <c r="N21" s="10">
        <v>2128</v>
      </c>
      <c r="O21" s="11">
        <v>2322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2783</v>
      </c>
      <c r="J22" s="8">
        <v>3247</v>
      </c>
      <c r="K22" s="9">
        <v>3711</v>
      </c>
      <c r="L22" s="8">
        <v>4175</v>
      </c>
      <c r="M22" s="9">
        <v>4639</v>
      </c>
      <c r="N22" s="8">
        <v>5102</v>
      </c>
      <c r="O22" s="9">
        <v>5566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6656</v>
      </c>
      <c r="J23" s="10">
        <v>7765</v>
      </c>
      <c r="K23" s="11">
        <v>8874</v>
      </c>
      <c r="L23" s="10">
        <v>9984</v>
      </c>
      <c r="M23" s="11">
        <v>11093</v>
      </c>
      <c r="N23" s="10">
        <v>12202</v>
      </c>
      <c r="O23" s="11">
        <v>13312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264534</v>
      </c>
      <c r="J24" s="8">
        <v>308623</v>
      </c>
      <c r="K24" s="9">
        <v>352712</v>
      </c>
      <c r="L24" s="8">
        <v>396801</v>
      </c>
      <c r="M24" s="9">
        <v>440889</v>
      </c>
      <c r="N24" s="8">
        <v>484978</v>
      </c>
      <c r="O24" s="9">
        <v>529067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44228296</v>
      </c>
      <c r="J25" s="10">
        <v>51599679</v>
      </c>
      <c r="K25" s="11">
        <v>58971061</v>
      </c>
      <c r="L25" s="10">
        <v>66342444</v>
      </c>
      <c r="M25" s="11">
        <v>73713827</v>
      </c>
      <c r="N25" s="10">
        <v>81085210</v>
      </c>
      <c r="O25" s="11">
        <v>88456592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44579</v>
      </c>
      <c r="J26" s="8">
        <v>52008</v>
      </c>
      <c r="K26" s="9">
        <v>59438</v>
      </c>
      <c r="L26" s="8">
        <v>66868</v>
      </c>
      <c r="M26" s="9">
        <v>74298</v>
      </c>
      <c r="N26" s="8">
        <v>81728</v>
      </c>
      <c r="O26" s="9">
        <v>89158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8680</v>
      </c>
      <c r="J27" s="10">
        <v>10126</v>
      </c>
      <c r="K27" s="11">
        <v>11573</v>
      </c>
      <c r="L27" s="10">
        <v>13019</v>
      </c>
      <c r="M27" s="11">
        <v>14466</v>
      </c>
      <c r="N27" s="10">
        <v>15912</v>
      </c>
      <c r="O27" s="11">
        <v>17359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3156</v>
      </c>
      <c r="J28" s="8">
        <v>3681</v>
      </c>
      <c r="K28" s="9">
        <v>4207</v>
      </c>
      <c r="L28" s="8">
        <v>4733</v>
      </c>
      <c r="M28" s="9">
        <v>5259</v>
      </c>
      <c r="N28" s="8">
        <v>5785</v>
      </c>
      <c r="O28" s="9">
        <v>6311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9404</v>
      </c>
      <c r="J29" s="10">
        <v>10971</v>
      </c>
      <c r="K29" s="11">
        <v>12538</v>
      </c>
      <c r="L29" s="10">
        <v>14106</v>
      </c>
      <c r="M29" s="11">
        <v>15673</v>
      </c>
      <c r="N29" s="10">
        <v>17240</v>
      </c>
      <c r="O29" s="11">
        <v>18807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43879</v>
      </c>
      <c r="J30" s="8">
        <v>51193</v>
      </c>
      <c r="K30" s="9">
        <v>58506</v>
      </c>
      <c r="L30" s="8">
        <v>65819</v>
      </c>
      <c r="M30" s="9">
        <v>73132</v>
      </c>
      <c r="N30" s="8">
        <v>80445</v>
      </c>
      <c r="O30" s="9">
        <v>87758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3870</v>
      </c>
      <c r="J31" s="10">
        <v>4515</v>
      </c>
      <c r="K31" s="11">
        <v>5159</v>
      </c>
      <c r="L31" s="10">
        <v>5804</v>
      </c>
      <c r="M31" s="11">
        <v>6449</v>
      </c>
      <c r="N31" s="10">
        <v>7094</v>
      </c>
      <c r="O31" s="11">
        <v>7739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1709</v>
      </c>
      <c r="J32" s="8">
        <v>1994</v>
      </c>
      <c r="K32" s="9">
        <v>2279</v>
      </c>
      <c r="L32" s="8">
        <v>2564</v>
      </c>
      <c r="M32" s="9">
        <v>2849</v>
      </c>
      <c r="N32" s="8">
        <v>3133</v>
      </c>
      <c r="O32" s="9">
        <v>3418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6266</v>
      </c>
      <c r="J33" s="10">
        <v>7311</v>
      </c>
      <c r="K33" s="11">
        <v>8355</v>
      </c>
      <c r="L33" s="10">
        <v>9400</v>
      </c>
      <c r="M33" s="11">
        <v>10444</v>
      </c>
      <c r="N33" s="10">
        <v>11489</v>
      </c>
      <c r="O33" s="11">
        <v>12533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28038</v>
      </c>
      <c r="J34" s="8">
        <v>32711</v>
      </c>
      <c r="K34" s="9">
        <v>37384</v>
      </c>
      <c r="L34" s="8">
        <v>42057</v>
      </c>
      <c r="M34" s="9">
        <v>46730</v>
      </c>
      <c r="N34" s="8">
        <v>51403</v>
      </c>
      <c r="O34" s="9">
        <v>56076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2814778</v>
      </c>
      <c r="J35" s="10">
        <v>3284217</v>
      </c>
      <c r="K35" s="11">
        <v>3753656</v>
      </c>
      <c r="L35" s="10">
        <v>4223096</v>
      </c>
      <c r="M35" s="11">
        <v>4692535</v>
      </c>
      <c r="N35" s="10">
        <v>5161974</v>
      </c>
      <c r="O35" s="11">
        <v>5631412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55391</v>
      </c>
      <c r="J36" s="8">
        <v>64857</v>
      </c>
      <c r="K36" s="9">
        <v>74321</v>
      </c>
      <c r="L36" s="8">
        <v>83785</v>
      </c>
      <c r="M36" s="9">
        <v>93250</v>
      </c>
      <c r="N36" s="8">
        <v>102715</v>
      </c>
      <c r="O36" s="9">
        <v>112180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23278</v>
      </c>
      <c r="J37" s="10">
        <v>25851</v>
      </c>
      <c r="K37" s="11">
        <v>28425</v>
      </c>
      <c r="L37" s="10">
        <v>30999</v>
      </c>
      <c r="M37" s="11">
        <v>33572</v>
      </c>
      <c r="N37" s="10">
        <v>37055</v>
      </c>
      <c r="O37" s="11">
        <v>40628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7814</v>
      </c>
      <c r="J38" s="8">
        <v>9116</v>
      </c>
      <c r="K38" s="9">
        <v>10419</v>
      </c>
      <c r="L38" s="8">
        <v>11721</v>
      </c>
      <c r="M38" s="9">
        <v>13023</v>
      </c>
      <c r="N38" s="8">
        <v>14325</v>
      </c>
      <c r="O38" s="9">
        <v>15628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1460</v>
      </c>
      <c r="J39" s="10">
        <v>1703</v>
      </c>
      <c r="K39" s="11">
        <v>1947</v>
      </c>
      <c r="L39" s="10">
        <v>2190</v>
      </c>
      <c r="M39" s="11">
        <v>2433</v>
      </c>
      <c r="N39" s="10">
        <v>2677</v>
      </c>
      <c r="O39" s="11">
        <v>2920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2028</v>
      </c>
      <c r="J40" s="8">
        <v>2366</v>
      </c>
      <c r="K40" s="9">
        <v>2704</v>
      </c>
      <c r="L40" s="8">
        <v>3042</v>
      </c>
      <c r="M40" s="9">
        <v>3380</v>
      </c>
      <c r="N40" s="8">
        <v>3718</v>
      </c>
      <c r="O40" s="9">
        <v>4056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14675033</v>
      </c>
      <c r="J41" s="10">
        <v>16837538</v>
      </c>
      <c r="K41" s="11">
        <v>19000044</v>
      </c>
      <c r="L41" s="10">
        <v>21162549</v>
      </c>
      <c r="M41" s="11">
        <v>23325055</v>
      </c>
      <c r="N41" s="10">
        <v>25487560</v>
      </c>
      <c r="O41" s="11">
        <v>27650066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1482</v>
      </c>
      <c r="J42" s="8">
        <v>1729</v>
      </c>
      <c r="K42" s="9">
        <v>1976</v>
      </c>
      <c r="L42" s="8">
        <v>2223</v>
      </c>
      <c r="M42" s="9">
        <v>2470</v>
      </c>
      <c r="N42" s="8">
        <v>2717</v>
      </c>
      <c r="O42" s="9">
        <v>2964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133</v>
      </c>
      <c r="J43" s="10">
        <v>158</v>
      </c>
      <c r="K43" s="11">
        <v>183</v>
      </c>
      <c r="L43" s="10">
        <v>206</v>
      </c>
      <c r="M43" s="11">
        <v>231</v>
      </c>
      <c r="N43" s="10">
        <v>256</v>
      </c>
      <c r="O43" s="11">
        <v>281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44696</v>
      </c>
      <c r="J44" s="8">
        <v>52146</v>
      </c>
      <c r="K44" s="9">
        <v>59595</v>
      </c>
      <c r="L44" s="8">
        <v>67045</v>
      </c>
      <c r="M44" s="9">
        <v>74494</v>
      </c>
      <c r="N44" s="8">
        <v>81944</v>
      </c>
      <c r="O44" s="9">
        <v>89393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1418</v>
      </c>
      <c r="J45" s="10">
        <v>1655</v>
      </c>
      <c r="K45" s="11">
        <v>1891</v>
      </c>
      <c r="L45" s="10">
        <v>2128</v>
      </c>
      <c r="M45" s="11">
        <v>2364</v>
      </c>
      <c r="N45" s="10">
        <v>2601</v>
      </c>
      <c r="O45" s="11">
        <v>2837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70258142</v>
      </c>
      <c r="J46" s="13">
        <f t="shared" si="0"/>
        <v>81797857</v>
      </c>
      <c r="K46" s="13">
        <f t="shared" si="0"/>
        <v>93337574</v>
      </c>
      <c r="L46" s="13">
        <f t="shared" si="0"/>
        <v>104627290</v>
      </c>
      <c r="M46" s="13">
        <f t="shared" si="0"/>
        <v>115917008</v>
      </c>
      <c r="N46" s="13">
        <f t="shared" si="0"/>
        <v>127457629</v>
      </c>
      <c r="O46" s="14">
        <f t="shared" si="0"/>
        <v>138998347</v>
      </c>
    </row>
    <row r="47" spans="2:16" ht="15" customHeight="1" x14ac:dyDescent="0.25">
      <c r="B47" s="49" t="s">
        <v>55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P47"/>
    </row>
    <row r="48" spans="2:16" ht="15" customHeight="1" x14ac:dyDescent="0.25">
      <c r="B48" s="49" t="s">
        <v>90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P48"/>
    </row>
    <row r="49" spans="2:16" ht="15" customHeight="1" x14ac:dyDescent="0.25">
      <c r="B49" s="49" t="s">
        <v>58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ht="15" customHeight="1" x14ac:dyDescent="0.25">
      <c r="B50" s="49" t="s">
        <v>91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92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93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1496</v>
      </c>
      <c r="J14" s="8">
        <v>2992</v>
      </c>
      <c r="K14" s="9">
        <v>4489</v>
      </c>
      <c r="L14" s="8">
        <v>5985</v>
      </c>
      <c r="M14" s="9">
        <v>7481</v>
      </c>
      <c r="N14" s="8">
        <v>8977</v>
      </c>
      <c r="O14" s="9">
        <v>10474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113228</v>
      </c>
      <c r="J15" s="10">
        <v>128973</v>
      </c>
      <c r="K15" s="11">
        <v>144719</v>
      </c>
      <c r="L15" s="10">
        <v>160463</v>
      </c>
      <c r="M15" s="11">
        <v>176209</v>
      </c>
      <c r="N15" s="10">
        <v>191955</v>
      </c>
      <c r="O15" s="11">
        <v>207700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14448</v>
      </c>
      <c r="J16" s="8">
        <v>16856</v>
      </c>
      <c r="K16" s="9">
        <v>19264</v>
      </c>
      <c r="L16" s="8">
        <v>21672</v>
      </c>
      <c r="M16" s="9">
        <v>24080</v>
      </c>
      <c r="N16" s="8">
        <v>26488</v>
      </c>
      <c r="O16" s="9">
        <v>28896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51721</v>
      </c>
      <c r="J18" s="8">
        <v>62766</v>
      </c>
      <c r="K18" s="9">
        <v>73811</v>
      </c>
      <c r="L18" s="8">
        <v>84857</v>
      </c>
      <c r="M18" s="9">
        <v>95901</v>
      </c>
      <c r="N18" s="8">
        <v>106947</v>
      </c>
      <c r="O18" s="9">
        <v>117992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2322</v>
      </c>
      <c r="J21" s="10">
        <v>2709</v>
      </c>
      <c r="K21" s="11">
        <v>3096</v>
      </c>
      <c r="L21" s="10">
        <v>3483</v>
      </c>
      <c r="M21" s="11">
        <v>3870</v>
      </c>
      <c r="N21" s="10">
        <v>4257</v>
      </c>
      <c r="O21" s="11">
        <v>4644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117996</v>
      </c>
      <c r="J25" s="10">
        <v>137662</v>
      </c>
      <c r="K25" s="11">
        <v>157328</v>
      </c>
      <c r="L25" s="10">
        <v>176994</v>
      </c>
      <c r="M25" s="11">
        <v>196660</v>
      </c>
      <c r="N25" s="10">
        <v>216326</v>
      </c>
      <c r="O25" s="11">
        <v>235992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2500</v>
      </c>
      <c r="J30" s="8">
        <v>2917</v>
      </c>
      <c r="K30" s="9">
        <v>3333</v>
      </c>
      <c r="L30" s="8">
        <v>3750</v>
      </c>
      <c r="M30" s="9">
        <v>4167</v>
      </c>
      <c r="N30" s="8">
        <v>4583</v>
      </c>
      <c r="O30" s="9">
        <v>5000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983</v>
      </c>
      <c r="J31" s="10">
        <v>1147</v>
      </c>
      <c r="K31" s="11">
        <v>1311</v>
      </c>
      <c r="L31" s="10">
        <v>1475</v>
      </c>
      <c r="M31" s="11">
        <v>1639</v>
      </c>
      <c r="N31" s="10">
        <v>1803</v>
      </c>
      <c r="O31" s="11">
        <v>1966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2015840</v>
      </c>
      <c r="J35" s="10">
        <v>2351813</v>
      </c>
      <c r="K35" s="11">
        <v>2687786</v>
      </c>
      <c r="L35" s="10">
        <v>3023759</v>
      </c>
      <c r="M35" s="11">
        <v>3359733</v>
      </c>
      <c r="N35" s="10">
        <v>3695706</v>
      </c>
      <c r="O35" s="11">
        <v>4031679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22494</v>
      </c>
      <c r="J41" s="10">
        <v>26243</v>
      </c>
      <c r="K41" s="11">
        <v>29992</v>
      </c>
      <c r="L41" s="10">
        <v>33740</v>
      </c>
      <c r="M41" s="11">
        <v>37489</v>
      </c>
      <c r="N41" s="10">
        <v>41238</v>
      </c>
      <c r="O41" s="11">
        <v>44987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2343028</v>
      </c>
      <c r="J46" s="13">
        <f t="shared" si="0"/>
        <v>2734078</v>
      </c>
      <c r="K46" s="13">
        <f t="shared" si="0"/>
        <v>3125129</v>
      </c>
      <c r="L46" s="13">
        <f t="shared" si="0"/>
        <v>3516178</v>
      </c>
      <c r="M46" s="13">
        <f t="shared" si="0"/>
        <v>3907229</v>
      </c>
      <c r="N46" s="13">
        <f t="shared" si="0"/>
        <v>4298280</v>
      </c>
      <c r="O46" s="14">
        <f t="shared" si="0"/>
        <v>4689330</v>
      </c>
    </row>
    <row r="47" spans="2:16" ht="15" customHeight="1" x14ac:dyDescent="0.25">
      <c r="B47" s="47" t="s">
        <v>65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P47"/>
    </row>
    <row r="48" spans="2:16" ht="15" customHeight="1" x14ac:dyDescent="0.25">
      <c r="B48" s="40" t="s">
        <v>57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P48"/>
    </row>
    <row r="49" spans="2:16" ht="15" customHeight="1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ht="15" customHeight="1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6"/>
  <sheetViews>
    <sheetView showGridLines="0" workbookViewId="0">
      <selection sqref="A1:N1"/>
    </sheetView>
  </sheetViews>
  <sheetFormatPr defaultRowHeight="15" x14ac:dyDescent="0.25"/>
  <cols>
    <col min="1" max="1" width="34" bestFit="1" customWidth="1"/>
    <col min="2" max="2" width="40.28515625" customWidth="1"/>
  </cols>
  <sheetData>
    <row r="1" spans="1:14" s="38" customFormat="1" ht="25.5" customHeight="1" x14ac:dyDescent="0.25">
      <c r="A1" s="56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4" customFormat="1" x14ac:dyDescent="0.25">
      <c r="A2" s="44" t="s">
        <v>97</v>
      </c>
      <c r="B2" s="44"/>
      <c r="C2" s="34" t="s">
        <v>14</v>
      </c>
      <c r="D2" s="36" t="s">
        <v>15</v>
      </c>
      <c r="E2" s="36" t="s">
        <v>16</v>
      </c>
      <c r="F2" s="36" t="s">
        <v>17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6" t="s">
        <v>13</v>
      </c>
    </row>
    <row r="3" spans="1:14" x14ac:dyDescent="0.25">
      <c r="A3" s="55" t="s">
        <v>53</v>
      </c>
      <c r="B3" s="55"/>
      <c r="C3" s="37">
        <f>'Anexo II'!D52</f>
        <v>0</v>
      </c>
      <c r="D3" s="37">
        <f>'Anexo II'!E52</f>
        <v>0</v>
      </c>
      <c r="E3" s="37">
        <f>'Anexo II'!F52</f>
        <v>0</v>
      </c>
      <c r="F3" s="37">
        <f>'Anexo II'!G52</f>
        <v>0</v>
      </c>
      <c r="G3" s="37">
        <f>'Anexo II'!H52</f>
        <v>0</v>
      </c>
      <c r="H3" s="37">
        <f>'Anexo II'!I52</f>
        <v>0</v>
      </c>
      <c r="I3" s="37">
        <f>'Anexo II'!J52</f>
        <v>0</v>
      </c>
      <c r="J3" s="37">
        <f>'Anexo II'!K52</f>
        <v>0</v>
      </c>
      <c r="K3" s="37">
        <f>'Anexo II'!L52</f>
        <v>0</v>
      </c>
      <c r="L3" s="37">
        <f>'Anexo II'!M52</f>
        <v>0</v>
      </c>
      <c r="M3" s="37">
        <f>'Anexo II'!N52</f>
        <v>0</v>
      </c>
      <c r="N3" s="37">
        <f>'Anexo II'!O52</f>
        <v>0</v>
      </c>
    </row>
    <row r="4" spans="1:14" x14ac:dyDescent="0.25">
      <c r="A4" s="55" t="s">
        <v>59</v>
      </c>
      <c r="B4" s="55"/>
      <c r="C4" s="37">
        <f>'Anexo III'!D52</f>
        <v>0</v>
      </c>
      <c r="D4" s="37">
        <f>'Anexo III'!E52</f>
        <v>0</v>
      </c>
      <c r="E4" s="37">
        <f>'Anexo III'!F52</f>
        <v>0</v>
      </c>
      <c r="F4" s="37">
        <f>'Anexo III'!G52</f>
        <v>0</v>
      </c>
      <c r="G4" s="37">
        <f>'Anexo III'!H52</f>
        <v>0</v>
      </c>
      <c r="H4" s="37">
        <f>'Anexo III'!I52</f>
        <v>0</v>
      </c>
      <c r="I4" s="37">
        <f>'Anexo III'!J52</f>
        <v>0</v>
      </c>
      <c r="J4" s="37">
        <f>'Anexo III'!K52</f>
        <v>0</v>
      </c>
      <c r="K4" s="37">
        <f>'Anexo III'!L52</f>
        <v>0</v>
      </c>
      <c r="L4" s="37">
        <f>'Anexo III'!M52</f>
        <v>0</v>
      </c>
      <c r="M4" s="37">
        <f>'Anexo III'!N52</f>
        <v>0</v>
      </c>
      <c r="N4" s="37">
        <f>'Anexo III'!O52</f>
        <v>0</v>
      </c>
    </row>
    <row r="5" spans="1:14" x14ac:dyDescent="0.25">
      <c r="A5" s="55" t="s">
        <v>63</v>
      </c>
      <c r="B5" s="55"/>
      <c r="C5" s="37">
        <f>'Anexo IV'!D52</f>
        <v>0</v>
      </c>
      <c r="D5" s="37">
        <f>'Anexo IV'!E52</f>
        <v>0</v>
      </c>
      <c r="E5" s="37">
        <f>'Anexo IV'!F52</f>
        <v>0</v>
      </c>
      <c r="F5" s="37">
        <f>'Anexo IV'!G52</f>
        <v>0</v>
      </c>
      <c r="G5" s="37">
        <f>'Anexo IV'!H52</f>
        <v>0</v>
      </c>
      <c r="H5" s="37">
        <f>'Anexo IV'!I52</f>
        <v>0</v>
      </c>
      <c r="I5" s="37">
        <f>'Anexo IV'!J52</f>
        <v>0</v>
      </c>
      <c r="J5" s="37">
        <f>'Anexo IV'!K52</f>
        <v>0</v>
      </c>
      <c r="K5" s="37">
        <f>'Anexo IV'!L52</f>
        <v>0</v>
      </c>
      <c r="L5" s="37">
        <f>'Anexo IV'!M52</f>
        <v>0</v>
      </c>
      <c r="M5" s="37">
        <f>'Anexo IV'!N52</f>
        <v>0</v>
      </c>
      <c r="N5" s="37">
        <f>'Anexo IV'!O52</f>
        <v>0</v>
      </c>
    </row>
    <row r="6" spans="1:14" x14ac:dyDescent="0.25">
      <c r="A6" s="55" t="s">
        <v>69</v>
      </c>
      <c r="B6" s="55"/>
      <c r="C6" s="37">
        <f>'Anexo V'!D52</f>
        <v>0</v>
      </c>
      <c r="D6" s="37">
        <f>'Anexo V'!E52</f>
        <v>0</v>
      </c>
      <c r="E6" s="37">
        <f>'Anexo V'!F52</f>
        <v>0</v>
      </c>
      <c r="F6" s="37">
        <f>'Anexo V'!G52</f>
        <v>0</v>
      </c>
      <c r="G6" s="37">
        <f>'Anexo V'!H52</f>
        <v>0</v>
      </c>
      <c r="H6" s="37">
        <f>'Anexo V'!I52</f>
        <v>0</v>
      </c>
      <c r="I6" s="37">
        <f>'Anexo V'!J52</f>
        <v>0</v>
      </c>
      <c r="J6" s="37">
        <f>'Anexo V'!K52</f>
        <v>0</v>
      </c>
      <c r="K6" s="37">
        <f>'Anexo V'!L52</f>
        <v>0</v>
      </c>
      <c r="L6" s="37">
        <f>'Anexo V'!M52</f>
        <v>0</v>
      </c>
      <c r="M6" s="37">
        <f>'Anexo V'!N52</f>
        <v>0</v>
      </c>
      <c r="N6" s="37">
        <f>'Anexo V'!O52</f>
        <v>0</v>
      </c>
    </row>
    <row r="7" spans="1:14" x14ac:dyDescent="0.25">
      <c r="A7" s="55" t="s">
        <v>71</v>
      </c>
      <c r="B7" s="55"/>
      <c r="C7" s="37">
        <f>'Anexo VI'!D52</f>
        <v>0</v>
      </c>
      <c r="D7" s="37">
        <f>'Anexo VI'!E52</f>
        <v>0</v>
      </c>
      <c r="E7" s="37">
        <f>'Anexo VI'!F52</f>
        <v>0</v>
      </c>
      <c r="F7" s="37">
        <f>'Anexo VI'!G52</f>
        <v>0</v>
      </c>
      <c r="G7" s="37">
        <f>'Anexo VI'!H52</f>
        <v>0</v>
      </c>
      <c r="H7" s="37">
        <f>'Anexo VI'!I52</f>
        <v>0</v>
      </c>
      <c r="I7" s="37">
        <f>'Anexo VI'!J52</f>
        <v>0</v>
      </c>
      <c r="J7" s="37">
        <f>'Anexo VI'!K52</f>
        <v>0</v>
      </c>
      <c r="K7" s="37">
        <f>'Anexo VI'!L52</f>
        <v>0</v>
      </c>
      <c r="L7" s="37">
        <f>'Anexo VI'!M52</f>
        <v>0</v>
      </c>
      <c r="M7" s="37">
        <f>'Anexo VI'!N52</f>
        <v>0</v>
      </c>
      <c r="N7" s="37">
        <f>'Anexo VI'!O52</f>
        <v>0</v>
      </c>
    </row>
    <row r="8" spans="1:14" x14ac:dyDescent="0.25">
      <c r="A8" s="55" t="s">
        <v>74</v>
      </c>
      <c r="B8" s="55"/>
      <c r="C8" s="37">
        <f>'Anexo VII'!D21</f>
        <v>0</v>
      </c>
      <c r="D8" s="37">
        <f>'Anexo VII'!E21</f>
        <v>0</v>
      </c>
      <c r="E8" s="37">
        <f>'Anexo VII'!F21</f>
        <v>0</v>
      </c>
      <c r="F8" s="37">
        <f>'Anexo VII'!G21</f>
        <v>0</v>
      </c>
      <c r="G8" s="37">
        <f>'Anexo VII'!H21</f>
        <v>0</v>
      </c>
      <c r="H8" s="37">
        <f>'Anexo VII'!I21</f>
        <v>0</v>
      </c>
      <c r="I8" s="37">
        <f>'Anexo VII'!J21</f>
        <v>0</v>
      </c>
      <c r="J8" s="37">
        <f>'Anexo VII'!K21</f>
        <v>0</v>
      </c>
      <c r="K8" s="37">
        <f>'Anexo VII'!L21</f>
        <v>0</v>
      </c>
      <c r="L8" s="37">
        <f>'Anexo VII'!M21</f>
        <v>0</v>
      </c>
      <c r="M8" s="37">
        <f>'Anexo VII'!N21</f>
        <v>0</v>
      </c>
      <c r="N8" s="37">
        <f>'Anexo VII'!O21</f>
        <v>0</v>
      </c>
    </row>
    <row r="9" spans="1:14" x14ac:dyDescent="0.25">
      <c r="A9" s="55" t="s">
        <v>78</v>
      </c>
      <c r="B9" s="55"/>
      <c r="C9" s="37">
        <f>'Anexo VIII'!D52</f>
        <v>0</v>
      </c>
      <c r="D9" s="37">
        <f>'Anexo VIII'!E52</f>
        <v>0</v>
      </c>
      <c r="E9" s="37">
        <f>'Anexo VIII'!F52</f>
        <v>0</v>
      </c>
      <c r="F9" s="37">
        <f>'Anexo VIII'!G52</f>
        <v>0</v>
      </c>
      <c r="G9" s="37">
        <f>'Anexo VIII'!H52</f>
        <v>0</v>
      </c>
      <c r="H9" s="37">
        <f>'Anexo VIII'!I52</f>
        <v>0</v>
      </c>
      <c r="I9" s="37">
        <f>'Anexo VIII'!J52</f>
        <v>0</v>
      </c>
      <c r="J9" s="37">
        <f>'Anexo VIII'!K52</f>
        <v>0</v>
      </c>
      <c r="K9" s="37">
        <f>'Anexo VIII'!L52</f>
        <v>0</v>
      </c>
      <c r="L9" s="37">
        <f>'Anexo VIII'!M52</f>
        <v>0</v>
      </c>
      <c r="M9" s="37">
        <f>'Anexo VIII'!N52</f>
        <v>0</v>
      </c>
      <c r="N9" s="37">
        <f>'Anexo VIII'!O52</f>
        <v>0</v>
      </c>
    </row>
    <row r="10" spans="1:14" x14ac:dyDescent="0.25">
      <c r="A10" s="55" t="s">
        <v>80</v>
      </c>
      <c r="B10" s="55"/>
      <c r="C10" s="37">
        <f>'Anexo IX'!D52</f>
        <v>0</v>
      </c>
      <c r="D10" s="37">
        <f>'Anexo IX'!E52</f>
        <v>0</v>
      </c>
      <c r="E10" s="37">
        <f>'Anexo IX'!F52</f>
        <v>0</v>
      </c>
      <c r="F10" s="37">
        <f>'Anexo IX'!G52</f>
        <v>0</v>
      </c>
      <c r="G10" s="37">
        <f>'Anexo IX'!H52</f>
        <v>0</v>
      </c>
      <c r="H10" s="37">
        <f>'Anexo IX'!I52</f>
        <v>0</v>
      </c>
      <c r="I10" s="37">
        <f>'Anexo IX'!J52</f>
        <v>0</v>
      </c>
      <c r="J10" s="37">
        <f>'Anexo IX'!K52</f>
        <v>0</v>
      </c>
      <c r="K10" s="37">
        <f>'Anexo IX'!L52</f>
        <v>0</v>
      </c>
      <c r="L10" s="37">
        <f>'Anexo IX'!M52</f>
        <v>0</v>
      </c>
      <c r="M10" s="37">
        <f>'Anexo IX'!N52</f>
        <v>0</v>
      </c>
      <c r="N10" s="37">
        <f>'Anexo IX'!O52</f>
        <v>0</v>
      </c>
    </row>
    <row r="11" spans="1:14" x14ac:dyDescent="0.25">
      <c r="A11" s="55" t="s">
        <v>82</v>
      </c>
      <c r="B11" s="55"/>
      <c r="C11" s="37">
        <f>'Anexo X'!D52</f>
        <v>0</v>
      </c>
      <c r="D11" s="37">
        <f>'Anexo X'!E52</f>
        <v>0</v>
      </c>
      <c r="E11" s="37">
        <f>'Anexo X'!F52</f>
        <v>0</v>
      </c>
      <c r="F11" s="37">
        <f>'Anexo X'!G52</f>
        <v>0</v>
      </c>
      <c r="G11" s="37">
        <f>'Anexo X'!H52</f>
        <v>0</v>
      </c>
      <c r="H11" s="37">
        <f>'Anexo X'!I52</f>
        <v>0</v>
      </c>
      <c r="I11" s="37">
        <f>'Anexo X'!J52</f>
        <v>0</v>
      </c>
      <c r="J11" s="37">
        <f>'Anexo X'!K52</f>
        <v>0</v>
      </c>
      <c r="K11" s="37">
        <f>'Anexo X'!L52</f>
        <v>0</v>
      </c>
      <c r="L11" s="37">
        <f>'Anexo X'!M52</f>
        <v>0</v>
      </c>
      <c r="M11" s="37">
        <f>'Anexo X'!N52</f>
        <v>0</v>
      </c>
      <c r="N11" s="37">
        <f>'Anexo X'!O52</f>
        <v>0</v>
      </c>
    </row>
    <row r="12" spans="1:14" x14ac:dyDescent="0.25">
      <c r="A12" s="55" t="s">
        <v>84</v>
      </c>
      <c r="B12" s="55"/>
      <c r="C12" s="37">
        <f>'Anexo XI'!D52</f>
        <v>0</v>
      </c>
      <c r="D12" s="37">
        <f>'Anexo XI'!E52</f>
        <v>0</v>
      </c>
      <c r="E12" s="37">
        <f>'Anexo XI'!F52</f>
        <v>0</v>
      </c>
      <c r="F12" s="37">
        <f>'Anexo XI'!G52</f>
        <v>0</v>
      </c>
      <c r="G12" s="37">
        <f>'Anexo XI'!H52</f>
        <v>0</v>
      </c>
      <c r="H12" s="37">
        <f>'Anexo XI'!I52</f>
        <v>0</v>
      </c>
      <c r="I12" s="37">
        <f>'Anexo XI'!J52</f>
        <v>0</v>
      </c>
      <c r="J12" s="37">
        <f>'Anexo XI'!K52</f>
        <v>0</v>
      </c>
      <c r="K12" s="37">
        <f>'Anexo XI'!L52</f>
        <v>0</v>
      </c>
      <c r="L12" s="37">
        <f>'Anexo XI'!M52</f>
        <v>0</v>
      </c>
      <c r="M12" s="37">
        <f>'Anexo XI'!N52</f>
        <v>0</v>
      </c>
      <c r="N12" s="37">
        <f>'Anexo XI'!O52</f>
        <v>0</v>
      </c>
    </row>
    <row r="13" spans="1:14" x14ac:dyDescent="0.25">
      <c r="A13" s="55" t="s">
        <v>98</v>
      </c>
      <c r="B13" s="55"/>
      <c r="C13" s="37">
        <f>'Anexo XII'!D52</f>
        <v>0</v>
      </c>
      <c r="D13" s="37">
        <f>'Anexo XII'!E52</f>
        <v>0</v>
      </c>
      <c r="E13" s="37">
        <f>'Anexo XII'!F52</f>
        <v>0</v>
      </c>
      <c r="F13" s="37">
        <f>'Anexo XII'!G52</f>
        <v>0</v>
      </c>
      <c r="G13" s="37">
        <f>'Anexo XII'!H52</f>
        <v>0</v>
      </c>
      <c r="H13" s="37">
        <f>'Anexo XII'!I52</f>
        <v>0</v>
      </c>
      <c r="I13" s="37">
        <f>'Anexo XII'!J52</f>
        <v>0</v>
      </c>
      <c r="J13" s="37">
        <f>'Anexo XII'!K52</f>
        <v>0</v>
      </c>
      <c r="K13" s="37">
        <f>'Anexo XII'!L52</f>
        <v>0</v>
      </c>
      <c r="L13" s="37">
        <f>'Anexo XII'!M52</f>
        <v>0</v>
      </c>
      <c r="M13" s="37">
        <f>'Anexo XII'!N52</f>
        <v>0</v>
      </c>
      <c r="N13" s="37">
        <f>'Anexo XII'!O52</f>
        <v>0</v>
      </c>
    </row>
    <row r="14" spans="1:14" x14ac:dyDescent="0.25">
      <c r="A14" s="55" t="s">
        <v>99</v>
      </c>
      <c r="B14" s="55"/>
      <c r="C14" s="37">
        <f>'Anexo XII-A'!D52</f>
        <v>0</v>
      </c>
      <c r="D14" s="37">
        <f>'Anexo XII-A'!E52</f>
        <v>0</v>
      </c>
      <c r="E14" s="37">
        <f>'Anexo XII-A'!F52</f>
        <v>0</v>
      </c>
      <c r="F14" s="37">
        <f>'Anexo XII-A'!G52</f>
        <v>0</v>
      </c>
      <c r="G14" s="37">
        <f>'Anexo XII-A'!H52</f>
        <v>0</v>
      </c>
      <c r="H14" s="37">
        <f>'Anexo XII-A'!I52</f>
        <v>0</v>
      </c>
      <c r="I14" s="37">
        <f>'Anexo XII-A'!J52</f>
        <v>0</v>
      </c>
      <c r="J14" s="37">
        <f>'Anexo XII-A'!K52</f>
        <v>0</v>
      </c>
      <c r="K14" s="37">
        <f>'Anexo XII-A'!L52</f>
        <v>0</v>
      </c>
      <c r="L14" s="37">
        <f>'Anexo XII-A'!M52</f>
        <v>0</v>
      </c>
      <c r="M14" s="37">
        <f>'Anexo XII-A'!N52</f>
        <v>0</v>
      </c>
      <c r="N14" s="37">
        <f>'Anexo XII-A'!O52</f>
        <v>0</v>
      </c>
    </row>
    <row r="15" spans="1:14" x14ac:dyDescent="0.25">
      <c r="A15" s="55" t="s">
        <v>88</v>
      </c>
      <c r="B15" s="55"/>
      <c r="C15" s="37">
        <f>'Anexo XIII'!D52</f>
        <v>0</v>
      </c>
      <c r="D15" s="37">
        <f>'Anexo XIII'!E52</f>
        <v>0</v>
      </c>
      <c r="E15" s="37">
        <f>'Anexo XIII'!F52</f>
        <v>0</v>
      </c>
      <c r="F15" s="37">
        <f>'Anexo XIII'!G52</f>
        <v>0</v>
      </c>
      <c r="G15" s="37">
        <f>'Anexo XIII'!H52</f>
        <v>0</v>
      </c>
      <c r="H15" s="37">
        <f>'Anexo XIII'!I52</f>
        <v>0</v>
      </c>
      <c r="I15" s="37">
        <f>'Anexo XIII'!J52</f>
        <v>0</v>
      </c>
      <c r="J15" s="37">
        <f>'Anexo XIII'!K52</f>
        <v>0</v>
      </c>
      <c r="K15" s="37">
        <f>'Anexo XIII'!L52</f>
        <v>0</v>
      </c>
      <c r="L15" s="37">
        <f>'Anexo XIII'!M52</f>
        <v>0</v>
      </c>
      <c r="M15" s="37">
        <f>'Anexo XIII'!N52</f>
        <v>0</v>
      </c>
      <c r="N15" s="37">
        <f>'Anexo XIII'!O52</f>
        <v>0</v>
      </c>
    </row>
    <row r="16" spans="1:14" x14ac:dyDescent="0.25">
      <c r="A16" s="55" t="s">
        <v>92</v>
      </c>
      <c r="B16" s="55"/>
      <c r="C16" s="37">
        <f>'Anexo XIV'!D52</f>
        <v>0</v>
      </c>
      <c r="D16" s="37">
        <f>'Anexo XIV'!E52</f>
        <v>0</v>
      </c>
      <c r="E16" s="37">
        <f>'Anexo XIV'!F52</f>
        <v>0</v>
      </c>
      <c r="F16" s="37">
        <f>'Anexo XIV'!G52</f>
        <v>0</v>
      </c>
      <c r="G16" s="37">
        <f>'Anexo XIV'!H52</f>
        <v>0</v>
      </c>
      <c r="H16" s="37">
        <f>'Anexo XIV'!I52</f>
        <v>0</v>
      </c>
      <c r="I16" s="37">
        <f>'Anexo XIV'!J52</f>
        <v>0</v>
      </c>
      <c r="J16" s="37">
        <f>'Anexo XIV'!K52</f>
        <v>0</v>
      </c>
      <c r="K16" s="37">
        <f>'Anexo XIV'!L52</f>
        <v>0</v>
      </c>
      <c r="L16" s="37">
        <f>'Anexo XIV'!M52</f>
        <v>0</v>
      </c>
      <c r="M16" s="37">
        <f>'Anexo XIV'!N52</f>
        <v>0</v>
      </c>
      <c r="N16" s="37">
        <f>'Anexo XIV'!O52</f>
        <v>0</v>
      </c>
    </row>
  </sheetData>
  <mergeCells count="16">
    <mergeCell ref="A13:B13"/>
    <mergeCell ref="A14:B14"/>
    <mergeCell ref="A15:B15"/>
    <mergeCell ref="A16:B16"/>
    <mergeCell ref="A1:N1"/>
    <mergeCell ref="A7:B7"/>
    <mergeCell ref="A8:B8"/>
    <mergeCell ref="A9:B9"/>
    <mergeCell ref="A10:B10"/>
    <mergeCell ref="A11:B11"/>
    <mergeCell ref="A12:B12"/>
    <mergeCell ref="A2:B2"/>
    <mergeCell ref="A3:B3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3"/>
  <sheetViews>
    <sheetView zoomScale="70" zoomScaleNormal="70" workbookViewId="0">
      <selection activeCell="G25" sqref="G25"/>
    </sheetView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60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14537</v>
      </c>
      <c r="J12" s="8">
        <v>19268</v>
      </c>
      <c r="K12" s="9">
        <v>24000</v>
      </c>
      <c r="L12" s="8">
        <v>28733</v>
      </c>
      <c r="M12" s="9">
        <v>33465</v>
      </c>
      <c r="N12" s="8">
        <v>38196</v>
      </c>
      <c r="O12" s="9">
        <v>42928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914048</v>
      </c>
      <c r="J13" s="10">
        <v>1098498</v>
      </c>
      <c r="K13" s="11">
        <v>1282948</v>
      </c>
      <c r="L13" s="10">
        <v>1467397</v>
      </c>
      <c r="M13" s="11">
        <v>1651848</v>
      </c>
      <c r="N13" s="10">
        <v>1836298</v>
      </c>
      <c r="O13" s="11">
        <v>2045747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667868</v>
      </c>
      <c r="J15" s="10">
        <v>162814</v>
      </c>
      <c r="K15" s="11">
        <v>211431</v>
      </c>
      <c r="L15" s="10">
        <v>260048</v>
      </c>
      <c r="M15" s="11">
        <v>308665</v>
      </c>
      <c r="N15" s="10">
        <v>357282</v>
      </c>
      <c r="O15" s="11">
        <v>405902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472419</v>
      </c>
      <c r="J25" s="10">
        <v>542419</v>
      </c>
      <c r="K25" s="11">
        <v>612419</v>
      </c>
      <c r="L25" s="10">
        <v>682419</v>
      </c>
      <c r="M25" s="11">
        <v>752419</v>
      </c>
      <c r="N25" s="10">
        <v>822419</v>
      </c>
      <c r="O25" s="11">
        <v>892419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1836243</v>
      </c>
      <c r="J35" s="10">
        <v>2122615</v>
      </c>
      <c r="K35" s="11">
        <v>2408988</v>
      </c>
      <c r="L35" s="10">
        <v>2695362</v>
      </c>
      <c r="M35" s="11">
        <v>2981735</v>
      </c>
      <c r="N35" s="10">
        <v>3268108</v>
      </c>
      <c r="O35" s="11">
        <v>3554481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2329</v>
      </c>
      <c r="J38" s="8">
        <v>3100</v>
      </c>
      <c r="K38" s="9">
        <v>3870</v>
      </c>
      <c r="L38" s="8">
        <v>4641</v>
      </c>
      <c r="M38" s="9">
        <v>5413</v>
      </c>
      <c r="N38" s="8">
        <v>6184</v>
      </c>
      <c r="O38" s="9">
        <v>6955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104292</v>
      </c>
      <c r="J39" s="10">
        <v>121374</v>
      </c>
      <c r="K39" s="11">
        <v>138456</v>
      </c>
      <c r="L39" s="10">
        <v>155537</v>
      </c>
      <c r="M39" s="11">
        <v>172620</v>
      </c>
      <c r="N39" s="10">
        <v>189702</v>
      </c>
      <c r="O39" s="11">
        <v>206784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4011736</v>
      </c>
      <c r="J46" s="13">
        <f t="shared" si="0"/>
        <v>4070088</v>
      </c>
      <c r="K46" s="13">
        <f t="shared" si="0"/>
        <v>4682112</v>
      </c>
      <c r="L46" s="13">
        <f t="shared" si="0"/>
        <v>5294137</v>
      </c>
      <c r="M46" s="13">
        <f t="shared" si="0"/>
        <v>5906165</v>
      </c>
      <c r="N46" s="13">
        <f t="shared" si="0"/>
        <v>6518189</v>
      </c>
      <c r="O46" s="14">
        <f t="shared" si="0"/>
        <v>7155216</v>
      </c>
    </row>
    <row r="47" spans="2:16" x14ac:dyDescent="0.25">
      <c r="B47" s="47" t="s">
        <v>55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P47"/>
    </row>
    <row r="48" spans="2:16" x14ac:dyDescent="0.25">
      <c r="B48" s="48" t="s">
        <v>56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P48"/>
    </row>
    <row r="49" spans="2:16" x14ac:dyDescent="0.25">
      <c r="B49" s="48" t="s">
        <v>61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P49"/>
    </row>
    <row r="50" spans="2:16" x14ac:dyDescent="0.25">
      <c r="B50" s="48" t="s">
        <v>62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P50"/>
    </row>
    <row r="51" spans="2:16" x14ac:dyDescent="0.25">
      <c r="B51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1">
    <mergeCell ref="B8:O8"/>
    <mergeCell ref="B4:C4"/>
    <mergeCell ref="B5:C5"/>
    <mergeCell ref="B6:C6"/>
    <mergeCell ref="M6:O6"/>
    <mergeCell ref="B7:O7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63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64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52489</v>
      </c>
      <c r="J11" s="10">
        <v>61119</v>
      </c>
      <c r="K11" s="10">
        <v>69748</v>
      </c>
      <c r="L11" s="10">
        <v>78378</v>
      </c>
      <c r="M11" s="10">
        <v>87007</v>
      </c>
      <c r="N11" s="10">
        <v>95637</v>
      </c>
      <c r="O11" s="20">
        <v>104266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70341</v>
      </c>
      <c r="J12" s="8">
        <v>81634</v>
      </c>
      <c r="K12" s="9">
        <v>92926</v>
      </c>
      <c r="L12" s="8">
        <v>104218</v>
      </c>
      <c r="M12" s="9">
        <v>115510</v>
      </c>
      <c r="N12" s="8">
        <v>126803</v>
      </c>
      <c r="O12" s="9">
        <v>138095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255649</v>
      </c>
      <c r="J13" s="10">
        <v>294685</v>
      </c>
      <c r="K13" s="11">
        <v>333721</v>
      </c>
      <c r="L13" s="10">
        <v>372757</v>
      </c>
      <c r="M13" s="11">
        <v>411794</v>
      </c>
      <c r="N13" s="10">
        <v>450830</v>
      </c>
      <c r="O13" s="11">
        <v>489866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2149934</v>
      </c>
      <c r="J15" s="10">
        <v>2781717</v>
      </c>
      <c r="K15" s="11">
        <v>3184234</v>
      </c>
      <c r="L15" s="10">
        <v>3587448</v>
      </c>
      <c r="M15" s="11">
        <v>3950228</v>
      </c>
      <c r="N15" s="10">
        <v>4312800</v>
      </c>
      <c r="O15" s="11">
        <v>4645544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697326</v>
      </c>
      <c r="J16" s="8">
        <v>832837</v>
      </c>
      <c r="K16" s="9">
        <v>968350</v>
      </c>
      <c r="L16" s="8">
        <v>1103862</v>
      </c>
      <c r="M16" s="9">
        <v>1239374</v>
      </c>
      <c r="N16" s="8">
        <v>1374886</v>
      </c>
      <c r="O16" s="9">
        <v>1510398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8183</v>
      </c>
      <c r="J17" s="10">
        <v>9547</v>
      </c>
      <c r="K17" s="11">
        <v>10911</v>
      </c>
      <c r="L17" s="10">
        <v>12275</v>
      </c>
      <c r="M17" s="11">
        <v>13639</v>
      </c>
      <c r="N17" s="10">
        <v>15002</v>
      </c>
      <c r="O17" s="11">
        <v>16366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58096</v>
      </c>
      <c r="J18" s="8">
        <v>65143</v>
      </c>
      <c r="K18" s="9">
        <v>67944</v>
      </c>
      <c r="L18" s="8">
        <v>70934</v>
      </c>
      <c r="M18" s="9">
        <v>73937</v>
      </c>
      <c r="N18" s="8">
        <v>76740</v>
      </c>
      <c r="O18" s="9">
        <v>79543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2567</v>
      </c>
      <c r="J19" s="10">
        <v>2876</v>
      </c>
      <c r="K19" s="11">
        <v>4352</v>
      </c>
      <c r="L19" s="10">
        <v>5502</v>
      </c>
      <c r="M19" s="11">
        <v>5553</v>
      </c>
      <c r="N19" s="10">
        <v>5604</v>
      </c>
      <c r="O19" s="11">
        <v>5655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177324</v>
      </c>
      <c r="J20" s="8">
        <v>180890</v>
      </c>
      <c r="K20" s="9">
        <v>184455</v>
      </c>
      <c r="L20" s="8">
        <v>188021</v>
      </c>
      <c r="M20" s="9">
        <v>191586</v>
      </c>
      <c r="N20" s="8">
        <v>195152</v>
      </c>
      <c r="O20" s="9">
        <v>199993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79533</v>
      </c>
      <c r="J21" s="10">
        <v>92596</v>
      </c>
      <c r="K21" s="11">
        <v>105657</v>
      </c>
      <c r="L21" s="10">
        <v>118719</v>
      </c>
      <c r="M21" s="11">
        <v>131781</v>
      </c>
      <c r="N21" s="10">
        <v>144842</v>
      </c>
      <c r="O21" s="11">
        <v>157905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2333</v>
      </c>
      <c r="J24" s="8">
        <v>2716</v>
      </c>
      <c r="K24" s="9">
        <v>3100</v>
      </c>
      <c r="L24" s="8">
        <v>3484</v>
      </c>
      <c r="M24" s="9">
        <v>3868</v>
      </c>
      <c r="N24" s="8">
        <v>4252</v>
      </c>
      <c r="O24" s="9">
        <v>4636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7651</v>
      </c>
      <c r="J25" s="10">
        <v>8370</v>
      </c>
      <c r="K25" s="11">
        <v>9090</v>
      </c>
      <c r="L25" s="10">
        <v>9809</v>
      </c>
      <c r="M25" s="11">
        <v>10528</v>
      </c>
      <c r="N25" s="10">
        <v>11248</v>
      </c>
      <c r="O25" s="11">
        <v>11970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1432</v>
      </c>
      <c r="J26" s="8">
        <v>1671</v>
      </c>
      <c r="K26" s="9">
        <v>1910</v>
      </c>
      <c r="L26" s="8">
        <v>2149</v>
      </c>
      <c r="M26" s="9">
        <v>2387</v>
      </c>
      <c r="N26" s="8">
        <v>2626</v>
      </c>
      <c r="O26" s="9">
        <v>2865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652</v>
      </c>
      <c r="J27" s="10">
        <v>760</v>
      </c>
      <c r="K27" s="11">
        <v>866</v>
      </c>
      <c r="L27" s="10">
        <v>973</v>
      </c>
      <c r="M27" s="11">
        <v>1081</v>
      </c>
      <c r="N27" s="10">
        <v>1188</v>
      </c>
      <c r="O27" s="11">
        <v>1295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658</v>
      </c>
      <c r="J28" s="8">
        <v>767</v>
      </c>
      <c r="K28" s="9">
        <v>876</v>
      </c>
      <c r="L28" s="8">
        <v>984</v>
      </c>
      <c r="M28" s="9">
        <v>1093</v>
      </c>
      <c r="N28" s="8">
        <v>1201</v>
      </c>
      <c r="O28" s="9">
        <v>1309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57511</v>
      </c>
      <c r="J30" s="8">
        <v>71952</v>
      </c>
      <c r="K30" s="9">
        <v>86394</v>
      </c>
      <c r="L30" s="8">
        <v>100835</v>
      </c>
      <c r="M30" s="9">
        <v>115276</v>
      </c>
      <c r="N30" s="8">
        <v>129717</v>
      </c>
      <c r="O30" s="9">
        <v>144158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60666</v>
      </c>
      <c r="J31" s="10">
        <v>69202</v>
      </c>
      <c r="K31" s="11">
        <v>77736</v>
      </c>
      <c r="L31" s="10">
        <v>86270</v>
      </c>
      <c r="M31" s="11">
        <v>94806</v>
      </c>
      <c r="N31" s="10">
        <v>103340</v>
      </c>
      <c r="O31" s="11">
        <v>112124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35293</v>
      </c>
      <c r="J33" s="10">
        <v>41056</v>
      </c>
      <c r="K33" s="11">
        <v>46817</v>
      </c>
      <c r="L33" s="10">
        <v>52580</v>
      </c>
      <c r="M33" s="11">
        <v>58341</v>
      </c>
      <c r="N33" s="10">
        <v>64104</v>
      </c>
      <c r="O33" s="11">
        <v>69865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108888</v>
      </c>
      <c r="J34" s="8">
        <v>108888</v>
      </c>
      <c r="K34" s="9">
        <v>108888</v>
      </c>
      <c r="L34" s="8">
        <v>108888</v>
      </c>
      <c r="M34" s="9">
        <v>108888</v>
      </c>
      <c r="N34" s="8">
        <v>108888</v>
      </c>
      <c r="O34" s="9">
        <v>108888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669241</v>
      </c>
      <c r="J35" s="10">
        <v>778747</v>
      </c>
      <c r="K35" s="11">
        <v>888253</v>
      </c>
      <c r="L35" s="10">
        <v>997759</v>
      </c>
      <c r="M35" s="11">
        <v>1107265</v>
      </c>
      <c r="N35" s="10">
        <v>1216771</v>
      </c>
      <c r="O35" s="11">
        <v>1326277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87216</v>
      </c>
      <c r="J36" s="8">
        <v>96508</v>
      </c>
      <c r="K36" s="9">
        <v>105801</v>
      </c>
      <c r="L36" s="8">
        <v>115094</v>
      </c>
      <c r="M36" s="9">
        <v>124386</v>
      </c>
      <c r="N36" s="8">
        <v>128678</v>
      </c>
      <c r="O36" s="9">
        <v>132971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9432</v>
      </c>
      <c r="J37" s="10">
        <v>10972</v>
      </c>
      <c r="K37" s="11">
        <v>12513</v>
      </c>
      <c r="L37" s="10">
        <v>14054</v>
      </c>
      <c r="M37" s="11">
        <v>15594</v>
      </c>
      <c r="N37" s="10">
        <v>17134</v>
      </c>
      <c r="O37" s="11">
        <v>18674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1253</v>
      </c>
      <c r="J38" s="8">
        <v>1424</v>
      </c>
      <c r="K38" s="9">
        <v>1595</v>
      </c>
      <c r="L38" s="8">
        <v>1766</v>
      </c>
      <c r="M38" s="9">
        <v>1936</v>
      </c>
      <c r="N38" s="8">
        <v>2107</v>
      </c>
      <c r="O38" s="9">
        <v>2278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1798</v>
      </c>
      <c r="J40" s="8">
        <v>14884</v>
      </c>
      <c r="K40" s="9">
        <v>16970</v>
      </c>
      <c r="L40" s="8">
        <v>19056</v>
      </c>
      <c r="M40" s="9">
        <v>20141</v>
      </c>
      <c r="N40" s="8">
        <v>21227</v>
      </c>
      <c r="O40" s="9">
        <v>22313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23670</v>
      </c>
      <c r="J41" s="10">
        <v>27489</v>
      </c>
      <c r="K41" s="11">
        <v>31309</v>
      </c>
      <c r="L41" s="10">
        <v>35129</v>
      </c>
      <c r="M41" s="11">
        <v>38949</v>
      </c>
      <c r="N41" s="10">
        <v>42769</v>
      </c>
      <c r="O41" s="11">
        <v>46589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3158</v>
      </c>
      <c r="J45" s="10">
        <v>3465</v>
      </c>
      <c r="K45" s="11">
        <v>3772</v>
      </c>
      <c r="L45" s="10">
        <v>4079</v>
      </c>
      <c r="M45" s="11">
        <v>4386</v>
      </c>
      <c r="N45" s="10">
        <v>4693</v>
      </c>
      <c r="O45" s="11">
        <v>5000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4622294</v>
      </c>
      <c r="J46" s="13">
        <f t="shared" si="0"/>
        <v>5641915</v>
      </c>
      <c r="K46" s="13">
        <f t="shared" si="0"/>
        <v>6418188</v>
      </c>
      <c r="L46" s="13">
        <f t="shared" si="0"/>
        <v>7195023</v>
      </c>
      <c r="M46" s="13">
        <f t="shared" si="0"/>
        <v>7929334</v>
      </c>
      <c r="N46" s="13">
        <f t="shared" si="0"/>
        <v>8658239</v>
      </c>
      <c r="O46" s="14">
        <f t="shared" si="0"/>
        <v>9358843</v>
      </c>
    </row>
    <row r="47" spans="2:16" x14ac:dyDescent="0.25">
      <c r="B47" s="50" t="s">
        <v>65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/>
    </row>
    <row r="48" spans="2:16" x14ac:dyDescent="0.25">
      <c r="B48" s="49" t="s">
        <v>56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P48"/>
    </row>
    <row r="49" spans="2:16" x14ac:dyDescent="0.25">
      <c r="B49" s="49" t="s">
        <v>66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x14ac:dyDescent="0.25">
      <c r="B50" s="49" t="s">
        <v>67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 t="s">
        <v>68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B53"/>
      <c r="P53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69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70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1425</v>
      </c>
      <c r="J12" s="8">
        <v>1888</v>
      </c>
      <c r="K12" s="9">
        <v>2351</v>
      </c>
      <c r="L12" s="8">
        <v>2814</v>
      </c>
      <c r="M12" s="9">
        <v>3276</v>
      </c>
      <c r="N12" s="8">
        <v>3738</v>
      </c>
      <c r="O12" s="9">
        <v>4202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259114</v>
      </c>
      <c r="J13" s="10">
        <v>301741</v>
      </c>
      <c r="K13" s="11">
        <v>344369</v>
      </c>
      <c r="L13" s="10">
        <v>386996</v>
      </c>
      <c r="M13" s="11">
        <v>429623</v>
      </c>
      <c r="N13" s="10">
        <v>472251</v>
      </c>
      <c r="O13" s="11">
        <v>514879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18625</v>
      </c>
      <c r="J15" s="10">
        <v>25536</v>
      </c>
      <c r="K15" s="11">
        <v>31776</v>
      </c>
      <c r="L15" s="10">
        <v>38014</v>
      </c>
      <c r="M15" s="11">
        <v>44253</v>
      </c>
      <c r="N15" s="10">
        <v>50492</v>
      </c>
      <c r="O15" s="11">
        <v>56732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3335</v>
      </c>
      <c r="J25" s="10">
        <v>4446</v>
      </c>
      <c r="K25" s="11">
        <v>5558</v>
      </c>
      <c r="L25" s="10">
        <v>6670</v>
      </c>
      <c r="M25" s="11">
        <v>7781</v>
      </c>
      <c r="N25" s="10">
        <v>8893</v>
      </c>
      <c r="O25" s="11">
        <v>10003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185</v>
      </c>
      <c r="J38" s="8">
        <v>246</v>
      </c>
      <c r="K38" s="9">
        <v>307</v>
      </c>
      <c r="L38" s="8">
        <v>367</v>
      </c>
      <c r="M38" s="9">
        <v>427</v>
      </c>
      <c r="N38" s="8">
        <v>488</v>
      </c>
      <c r="O38" s="9">
        <v>549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282684</v>
      </c>
      <c r="J46" s="13">
        <f t="shared" si="0"/>
        <v>333857</v>
      </c>
      <c r="K46" s="13">
        <f t="shared" si="0"/>
        <v>384361</v>
      </c>
      <c r="L46" s="13">
        <f t="shared" si="0"/>
        <v>434861</v>
      </c>
      <c r="M46" s="13">
        <f t="shared" si="0"/>
        <v>485360</v>
      </c>
      <c r="N46" s="13">
        <f t="shared" si="0"/>
        <v>535862</v>
      </c>
      <c r="O46" s="14">
        <f t="shared" si="0"/>
        <v>586365</v>
      </c>
    </row>
    <row r="47" spans="2:16" ht="15" customHeight="1" x14ac:dyDescent="0.25">
      <c r="B47" s="51" t="s">
        <v>65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P47"/>
    </row>
    <row r="48" spans="2:16" ht="15" customHeight="1" x14ac:dyDescent="0.25">
      <c r="B48" s="52" t="s">
        <v>56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P48"/>
    </row>
    <row r="49" spans="2:1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71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72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3000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0">
        <v>0</v>
      </c>
      <c r="K25" s="11">
        <v>0</v>
      </c>
      <c r="L25" s="10">
        <v>0</v>
      </c>
      <c r="M25" s="11">
        <v>0</v>
      </c>
      <c r="N25" s="10">
        <v>0</v>
      </c>
      <c r="O25" s="11">
        <v>0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31400</v>
      </c>
      <c r="K30" s="9">
        <v>52000</v>
      </c>
      <c r="L30" s="8">
        <v>68400</v>
      </c>
      <c r="M30" s="9">
        <v>103000</v>
      </c>
      <c r="N30" s="8">
        <v>103000</v>
      </c>
      <c r="O30" s="9">
        <v>103000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0</v>
      </c>
      <c r="J35" s="10">
        <v>0</v>
      </c>
      <c r="K35" s="11">
        <v>0</v>
      </c>
      <c r="L35" s="10">
        <v>0</v>
      </c>
      <c r="M35" s="11">
        <v>0</v>
      </c>
      <c r="N35" s="10">
        <v>0</v>
      </c>
      <c r="O35" s="11">
        <v>0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0</v>
      </c>
      <c r="J46" s="13">
        <f t="shared" si="0"/>
        <v>31400</v>
      </c>
      <c r="K46" s="13">
        <f t="shared" si="0"/>
        <v>52000</v>
      </c>
      <c r="L46" s="13">
        <f t="shared" si="0"/>
        <v>68400</v>
      </c>
      <c r="M46" s="13">
        <f t="shared" si="0"/>
        <v>103000</v>
      </c>
      <c r="N46" s="13">
        <f t="shared" si="0"/>
        <v>103000</v>
      </c>
      <c r="O46" s="14">
        <f t="shared" si="0"/>
        <v>106000</v>
      </c>
    </row>
    <row r="47" spans="2:16" ht="15" customHeight="1" x14ac:dyDescent="0.25">
      <c r="B47" s="53" t="s">
        <v>73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P47"/>
    </row>
    <row r="48" spans="2:16" ht="1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P48"/>
    </row>
    <row r="49" spans="2:1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0C8B-A680-4DFC-ACF5-6983AF0E9FAF}">
  <dimension ref="B1:Q53"/>
  <sheetViews>
    <sheetView zoomScale="72" zoomScaleNormal="72" workbookViewId="0">
      <selection activeCell="H17" sqref="H17"/>
    </sheetView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104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105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35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220000</v>
      </c>
      <c r="J12" s="8">
        <v>225000</v>
      </c>
      <c r="K12" s="9">
        <v>230000</v>
      </c>
      <c r="L12" s="8">
        <v>235000</v>
      </c>
      <c r="M12" s="9">
        <v>240000</v>
      </c>
      <c r="N12" s="8">
        <v>245000</v>
      </c>
      <c r="O12" s="9">
        <v>250000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  <c r="J13" s="10">
        <v>0</v>
      </c>
      <c r="K13" s="11">
        <v>0</v>
      </c>
      <c r="L13" s="10">
        <v>0</v>
      </c>
      <c r="M13" s="11">
        <v>0</v>
      </c>
      <c r="N13" s="10">
        <v>0</v>
      </c>
      <c r="O13" s="11">
        <v>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  <c r="J15" s="10">
        <v>0</v>
      </c>
      <c r="K15" s="11">
        <v>0</v>
      </c>
      <c r="L15" s="10">
        <v>0</v>
      </c>
      <c r="M15" s="11">
        <v>0</v>
      </c>
      <c r="N15" s="10">
        <v>0</v>
      </c>
      <c r="O15" s="11">
        <v>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0">
        <v>0</v>
      </c>
      <c r="K25" s="11">
        <v>0</v>
      </c>
      <c r="L25" s="10">
        <v>0</v>
      </c>
      <c r="M25" s="11">
        <v>0</v>
      </c>
      <c r="N25" s="10">
        <v>0</v>
      </c>
      <c r="O25" s="11">
        <v>0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237143</v>
      </c>
      <c r="J34" s="8">
        <v>244286</v>
      </c>
      <c r="K34" s="9">
        <v>251429</v>
      </c>
      <c r="L34" s="8">
        <v>258571</v>
      </c>
      <c r="M34" s="9">
        <v>265714</v>
      </c>
      <c r="N34" s="8">
        <v>272857</v>
      </c>
      <c r="O34" s="9">
        <v>280000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170439</v>
      </c>
      <c r="J35" s="10">
        <v>228821</v>
      </c>
      <c r="K35" s="11">
        <v>287204</v>
      </c>
      <c r="L35" s="10">
        <v>345587</v>
      </c>
      <c r="M35" s="11">
        <v>403970</v>
      </c>
      <c r="N35" s="10">
        <v>462352</v>
      </c>
      <c r="O35" s="11">
        <v>520735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33193</v>
      </c>
      <c r="J41" s="10">
        <v>33193</v>
      </c>
      <c r="K41" s="11">
        <v>33193</v>
      </c>
      <c r="L41" s="10">
        <v>33193</v>
      </c>
      <c r="M41" s="11">
        <v>33193</v>
      </c>
      <c r="N41" s="10">
        <v>33193</v>
      </c>
      <c r="O41" s="11">
        <v>33193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67393</v>
      </c>
      <c r="J45" s="10">
        <v>67393</v>
      </c>
      <c r="K45" s="11">
        <v>67393</v>
      </c>
      <c r="L45" s="10">
        <v>67393</v>
      </c>
      <c r="M45" s="11">
        <v>67393</v>
      </c>
      <c r="N45" s="10">
        <v>67393</v>
      </c>
      <c r="O45" s="11">
        <v>67393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728168</v>
      </c>
      <c r="J46" s="13">
        <f t="shared" si="0"/>
        <v>798693</v>
      </c>
      <c r="K46" s="13">
        <f t="shared" si="0"/>
        <v>869219</v>
      </c>
      <c r="L46" s="13">
        <f t="shared" si="0"/>
        <v>939744</v>
      </c>
      <c r="M46" s="13">
        <f t="shared" si="0"/>
        <v>1010270</v>
      </c>
      <c r="N46" s="13">
        <f t="shared" si="0"/>
        <v>1080795</v>
      </c>
      <c r="O46" s="14">
        <f t="shared" si="0"/>
        <v>1151321</v>
      </c>
    </row>
    <row r="47" spans="2:16" ht="15" customHeight="1" x14ac:dyDescent="0.25">
      <c r="B47" s="53" t="s">
        <v>106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P47"/>
    </row>
    <row r="48" spans="2:16" ht="1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P48"/>
    </row>
    <row r="49" spans="2:1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22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74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75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/>
      <c r="C11" s="27" t="s">
        <v>76</v>
      </c>
      <c r="D11" s="39" t="s">
        <v>101</v>
      </c>
      <c r="E11" s="28">
        <v>0</v>
      </c>
      <c r="F11" s="28">
        <v>0</v>
      </c>
      <c r="G11" s="28">
        <v>0</v>
      </c>
      <c r="H11" s="28">
        <v>0</v>
      </c>
      <c r="I11" s="28">
        <v>6570380</v>
      </c>
      <c r="J11" s="28">
        <v>7050380</v>
      </c>
      <c r="K11" s="28">
        <v>7530380</v>
      </c>
      <c r="L11" s="28">
        <v>8010380</v>
      </c>
      <c r="M11" s="28">
        <v>8490380</v>
      </c>
      <c r="N11" s="28">
        <v>8879417</v>
      </c>
      <c r="O11" s="29">
        <v>9468454</v>
      </c>
      <c r="P11" s="5"/>
    </row>
    <row r="12" spans="2:17" s="7" customFormat="1" x14ac:dyDescent="0.25">
      <c r="B12" s="22"/>
      <c r="C12" s="18" t="s">
        <v>102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960</v>
      </c>
      <c r="P12" s="5"/>
    </row>
    <row r="13" spans="2:17" s="7" customFormat="1" x14ac:dyDescent="0.25">
      <c r="B13" s="24"/>
      <c r="C13" s="25" t="s">
        <v>103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6570380</v>
      </c>
      <c r="J13" s="10">
        <v>7050380</v>
      </c>
      <c r="K13" s="11">
        <v>7530380</v>
      </c>
      <c r="L13" s="10">
        <v>8010380</v>
      </c>
      <c r="M13" s="11">
        <v>8490380</v>
      </c>
      <c r="N13" s="10">
        <v>8879417</v>
      </c>
      <c r="O13" s="11">
        <v>9467494</v>
      </c>
      <c r="P13" s="5"/>
    </row>
    <row r="14" spans="2:17" s="7" customFormat="1" ht="15.75" thickBot="1" x14ac:dyDescent="0.3">
      <c r="B14" s="22"/>
      <c r="C14" s="30" t="s">
        <v>77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v>2961680</v>
      </c>
      <c r="J14" s="31">
        <v>3053652</v>
      </c>
      <c r="K14" s="32">
        <v>3145624</v>
      </c>
      <c r="L14" s="31">
        <v>3237596</v>
      </c>
      <c r="M14" s="32">
        <v>3429566</v>
      </c>
      <c r="N14" s="31">
        <v>3621538</v>
      </c>
      <c r="O14" s="32">
        <v>3813509</v>
      </c>
      <c r="P14" s="5"/>
    </row>
    <row r="15" spans="2:17" ht="15.75" thickBot="1" x14ac:dyDescent="0.3">
      <c r="B15" s="12"/>
      <c r="C15" s="12" t="s">
        <v>5</v>
      </c>
      <c r="D15" s="13">
        <f>SUM(D11,D14)</f>
        <v>0</v>
      </c>
      <c r="E15" s="13">
        <f t="shared" ref="E15:O15" si="0">SUM(E11,E14)</f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9532060</v>
      </c>
      <c r="J15" s="13">
        <f t="shared" si="0"/>
        <v>10104032</v>
      </c>
      <c r="K15" s="13">
        <f t="shared" si="0"/>
        <v>10676004</v>
      </c>
      <c r="L15" s="13">
        <f t="shared" si="0"/>
        <v>11247976</v>
      </c>
      <c r="M15" s="13">
        <f t="shared" si="0"/>
        <v>11919946</v>
      </c>
      <c r="N15" s="13">
        <f t="shared" si="0"/>
        <v>12500955</v>
      </c>
      <c r="O15" s="13">
        <f t="shared" si="0"/>
        <v>13281963</v>
      </c>
    </row>
    <row r="16" spans="2:17" ht="15" customHeight="1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P16"/>
    </row>
    <row r="17" spans="2:16" ht="15" customHeight="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P17"/>
    </row>
    <row r="18" spans="2:16" x14ac:dyDescent="0.2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P18"/>
    </row>
    <row r="19" spans="2:16" x14ac:dyDescent="0.2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P19"/>
    </row>
    <row r="20" spans="2:16" x14ac:dyDescent="0.2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P20"/>
    </row>
    <row r="21" spans="2:16" x14ac:dyDescent="0.25"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2:16" x14ac:dyDescent="0.25">
      <c r="K22" s="17"/>
    </row>
  </sheetData>
  <mergeCells count="12">
    <mergeCell ref="B20:N20"/>
    <mergeCell ref="B4:C4"/>
    <mergeCell ref="B5:C5"/>
    <mergeCell ref="B6:C6"/>
    <mergeCell ref="M6:O6"/>
    <mergeCell ref="B7:O7"/>
    <mergeCell ref="B8:O8"/>
    <mergeCell ref="B10:C10"/>
    <mergeCell ref="B16:N16"/>
    <mergeCell ref="B17:N17"/>
    <mergeCell ref="B18:N18"/>
    <mergeCell ref="B19:N19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78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79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5036</v>
      </c>
      <c r="J11" s="10">
        <v>5876</v>
      </c>
      <c r="K11" s="10">
        <v>6715</v>
      </c>
      <c r="L11" s="10">
        <v>7555</v>
      </c>
      <c r="M11" s="10">
        <v>8394</v>
      </c>
      <c r="N11" s="10">
        <v>9233</v>
      </c>
      <c r="O11" s="20">
        <v>10073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19007</v>
      </c>
      <c r="J12" s="8">
        <v>19339</v>
      </c>
      <c r="K12" s="9">
        <v>19672</v>
      </c>
      <c r="L12" s="8">
        <v>20004</v>
      </c>
      <c r="M12" s="9">
        <v>20335</v>
      </c>
      <c r="N12" s="8">
        <v>20667</v>
      </c>
      <c r="O12" s="9">
        <v>21000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1901</v>
      </c>
      <c r="J13" s="10">
        <v>2217</v>
      </c>
      <c r="K13" s="11">
        <v>2534</v>
      </c>
      <c r="L13" s="10">
        <v>2851</v>
      </c>
      <c r="M13" s="11">
        <v>3168</v>
      </c>
      <c r="N13" s="10">
        <v>3485</v>
      </c>
      <c r="O13" s="11">
        <v>3802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18702</v>
      </c>
      <c r="J15" s="10">
        <v>21263</v>
      </c>
      <c r="K15" s="11">
        <v>23825</v>
      </c>
      <c r="L15" s="10">
        <v>26386</v>
      </c>
      <c r="M15" s="11">
        <v>28947</v>
      </c>
      <c r="N15" s="10">
        <v>31509</v>
      </c>
      <c r="O15" s="11">
        <v>34070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2</v>
      </c>
      <c r="J16" s="8">
        <v>2</v>
      </c>
      <c r="K16" s="9">
        <v>3</v>
      </c>
      <c r="L16" s="8">
        <v>3</v>
      </c>
      <c r="M16" s="9">
        <v>3</v>
      </c>
      <c r="N16" s="8">
        <v>4</v>
      </c>
      <c r="O16" s="9">
        <v>4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47834</v>
      </c>
      <c r="J17" s="10">
        <v>55807</v>
      </c>
      <c r="K17" s="11">
        <v>63779</v>
      </c>
      <c r="L17" s="10">
        <v>71752</v>
      </c>
      <c r="M17" s="11">
        <v>79724</v>
      </c>
      <c r="N17" s="10">
        <v>87697</v>
      </c>
      <c r="O17" s="11">
        <v>95669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13568</v>
      </c>
      <c r="J18" s="8">
        <v>15829</v>
      </c>
      <c r="K18" s="9">
        <v>18091</v>
      </c>
      <c r="L18" s="8">
        <v>20552</v>
      </c>
      <c r="M18" s="9">
        <v>23113</v>
      </c>
      <c r="N18" s="8">
        <v>25375</v>
      </c>
      <c r="O18" s="9">
        <v>27636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3110</v>
      </c>
      <c r="J20" s="8">
        <v>3628</v>
      </c>
      <c r="K20" s="9">
        <v>4146</v>
      </c>
      <c r="L20" s="8">
        <v>4664</v>
      </c>
      <c r="M20" s="9">
        <v>5182</v>
      </c>
      <c r="N20" s="8">
        <v>5700</v>
      </c>
      <c r="O20" s="9">
        <v>6219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2073</v>
      </c>
      <c r="J24" s="8">
        <v>2418</v>
      </c>
      <c r="K24" s="9">
        <v>2764</v>
      </c>
      <c r="L24" s="8">
        <v>3109</v>
      </c>
      <c r="M24" s="9">
        <v>3455</v>
      </c>
      <c r="N24" s="8">
        <v>3800</v>
      </c>
      <c r="O24" s="9">
        <v>4146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13550</v>
      </c>
      <c r="J25" s="10">
        <v>15525</v>
      </c>
      <c r="K25" s="11">
        <v>17500</v>
      </c>
      <c r="L25" s="10">
        <v>19475</v>
      </c>
      <c r="M25" s="11">
        <v>21450</v>
      </c>
      <c r="N25" s="10">
        <v>23425</v>
      </c>
      <c r="O25" s="11">
        <v>25399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5000</v>
      </c>
      <c r="J26" s="8">
        <v>5000</v>
      </c>
      <c r="K26" s="9">
        <v>5000</v>
      </c>
      <c r="L26" s="8">
        <v>5000</v>
      </c>
      <c r="M26" s="9">
        <v>5000</v>
      </c>
      <c r="N26" s="8">
        <v>5000</v>
      </c>
      <c r="O26" s="9">
        <v>5000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2286</v>
      </c>
      <c r="J29" s="10">
        <v>2667</v>
      </c>
      <c r="K29" s="11">
        <v>3048</v>
      </c>
      <c r="L29" s="10">
        <v>3430</v>
      </c>
      <c r="M29" s="11">
        <v>3811</v>
      </c>
      <c r="N29" s="10">
        <v>4192</v>
      </c>
      <c r="O29" s="11">
        <v>4573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49500</v>
      </c>
      <c r="J30" s="8">
        <v>45250</v>
      </c>
      <c r="K30" s="9">
        <v>48000</v>
      </c>
      <c r="L30" s="8">
        <v>50750</v>
      </c>
      <c r="M30" s="9">
        <v>53500</v>
      </c>
      <c r="N30" s="8">
        <v>56250</v>
      </c>
      <c r="O30" s="9">
        <v>59000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6218</v>
      </c>
      <c r="J34" s="8">
        <v>7255</v>
      </c>
      <c r="K34" s="9">
        <v>8291</v>
      </c>
      <c r="L34" s="8">
        <v>9328</v>
      </c>
      <c r="M34" s="9">
        <v>10364</v>
      </c>
      <c r="N34" s="8">
        <v>11401</v>
      </c>
      <c r="O34" s="9">
        <v>12437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1370</v>
      </c>
      <c r="J35" s="10">
        <v>1598</v>
      </c>
      <c r="K35" s="11">
        <v>1826</v>
      </c>
      <c r="L35" s="10">
        <v>2054</v>
      </c>
      <c r="M35" s="11">
        <v>2282</v>
      </c>
      <c r="N35" s="10">
        <v>2511</v>
      </c>
      <c r="O35" s="11">
        <v>2739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46879</v>
      </c>
      <c r="J36" s="8">
        <v>55882</v>
      </c>
      <c r="K36" s="9">
        <v>64886</v>
      </c>
      <c r="L36" s="8">
        <v>73889</v>
      </c>
      <c r="M36" s="9">
        <v>82893</v>
      </c>
      <c r="N36" s="8">
        <v>91896</v>
      </c>
      <c r="O36" s="9">
        <v>100900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9442</v>
      </c>
      <c r="J40" s="8">
        <v>11015</v>
      </c>
      <c r="K40" s="9">
        <v>12589</v>
      </c>
      <c r="L40" s="8">
        <v>14162</v>
      </c>
      <c r="M40" s="9">
        <v>15736</v>
      </c>
      <c r="N40" s="8">
        <v>17309</v>
      </c>
      <c r="O40" s="9">
        <v>18883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10975</v>
      </c>
      <c r="J41" s="10">
        <v>12804</v>
      </c>
      <c r="K41" s="11">
        <v>14634</v>
      </c>
      <c r="L41" s="10">
        <v>16463</v>
      </c>
      <c r="M41" s="11">
        <v>18292</v>
      </c>
      <c r="N41" s="10">
        <v>20121</v>
      </c>
      <c r="O41" s="11">
        <v>21950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2075</v>
      </c>
      <c r="J45" s="10">
        <v>2646</v>
      </c>
      <c r="K45" s="11">
        <v>3218</v>
      </c>
      <c r="L45" s="10">
        <v>3789</v>
      </c>
      <c r="M45" s="11">
        <v>4361</v>
      </c>
      <c r="N45" s="10">
        <v>4932</v>
      </c>
      <c r="O45" s="11">
        <v>5504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258528</v>
      </c>
      <c r="J46" s="13">
        <f t="shared" si="0"/>
        <v>286021</v>
      </c>
      <c r="K46" s="13">
        <f t="shared" si="0"/>
        <v>320521</v>
      </c>
      <c r="L46" s="13">
        <f t="shared" si="0"/>
        <v>355216</v>
      </c>
      <c r="M46" s="13">
        <f t="shared" si="0"/>
        <v>390010</v>
      </c>
      <c r="N46" s="13">
        <f t="shared" si="0"/>
        <v>424507</v>
      </c>
      <c r="O46" s="14">
        <f t="shared" si="0"/>
        <v>459004</v>
      </c>
    </row>
    <row r="47" spans="2:16" ht="15" customHeight="1" x14ac:dyDescent="0.25">
      <c r="B47" s="50" t="s">
        <v>66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/>
    </row>
    <row r="48" spans="2:16" ht="1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P48"/>
    </row>
    <row r="49" spans="2:1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Q53"/>
  <sheetViews>
    <sheetView zoomScale="72" zoomScaleNormal="72" workbookViewId="0"/>
  </sheetViews>
  <sheetFormatPr defaultColWidth="65.140625" defaultRowHeight="15" x14ac:dyDescent="0.25"/>
  <cols>
    <col min="1" max="1" width="8.85546875" customWidth="1"/>
    <col min="2" max="2" width="8.140625" style="1" bestFit="1" customWidth="1"/>
    <col min="3" max="3" width="87.85546875" bestFit="1" customWidth="1"/>
    <col min="4" max="4" width="16.5703125" customWidth="1"/>
    <col min="5" max="5" width="16.7109375" bestFit="1" customWidth="1"/>
    <col min="6" max="6" width="17" bestFit="1" customWidth="1"/>
    <col min="7" max="7" width="17.28515625" bestFit="1" customWidth="1"/>
    <col min="8" max="8" width="18" customWidth="1"/>
    <col min="9" max="10" width="18" bestFit="1" customWidth="1"/>
    <col min="11" max="11" width="17" bestFit="1" customWidth="1"/>
    <col min="12" max="12" width="18" bestFit="1" customWidth="1"/>
    <col min="13" max="13" width="16.7109375" bestFit="1" customWidth="1"/>
    <col min="14" max="14" width="18.28515625" bestFit="1" customWidth="1"/>
    <col min="15" max="15" width="18.85546875" bestFit="1" customWidth="1"/>
    <col min="16" max="16" width="13.42578125" style="1" customWidth="1"/>
    <col min="17" max="17" width="12.140625" bestFit="1" customWidth="1"/>
    <col min="18" max="22" width="17.28515625" customWidth="1"/>
  </cols>
  <sheetData>
    <row r="1" spans="2:17" x14ac:dyDescent="0.25">
      <c r="C1" s="2"/>
    </row>
    <row r="2" spans="2:17" x14ac:dyDescent="0.25">
      <c r="C2" s="2"/>
      <c r="Q2" s="7"/>
    </row>
    <row r="3" spans="2:17" x14ac:dyDescent="0.25">
      <c r="C3" s="2"/>
      <c r="Q3" s="7"/>
    </row>
    <row r="4" spans="2:17" x14ac:dyDescent="0.25">
      <c r="B4" s="41" t="s">
        <v>0</v>
      </c>
      <c r="C4" s="41"/>
      <c r="Q4" s="7"/>
    </row>
    <row r="5" spans="2:17" x14ac:dyDescent="0.25">
      <c r="B5" s="41" t="s">
        <v>1</v>
      </c>
      <c r="C5" s="41"/>
      <c r="O5" s="16">
        <f ca="1">NOW()</f>
        <v>44036.381494907408</v>
      </c>
      <c r="Q5" s="7"/>
    </row>
    <row r="6" spans="2:17" x14ac:dyDescent="0.25">
      <c r="B6" s="41" t="s">
        <v>2</v>
      </c>
      <c r="C6" s="41"/>
      <c r="M6" s="44"/>
      <c r="N6" s="44"/>
      <c r="O6" s="44"/>
      <c r="Q6" s="7"/>
    </row>
    <row r="7" spans="2:17" x14ac:dyDescent="0.25">
      <c r="B7" s="42" t="s">
        <v>80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7"/>
    </row>
    <row r="8" spans="2:17" ht="33" customHeight="1" x14ac:dyDescent="0.25">
      <c r="B8" s="43" t="s">
        <v>81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7"/>
    </row>
    <row r="9" spans="2:17" ht="15.75" thickBot="1" x14ac:dyDescent="0.3">
      <c r="C9" s="23"/>
      <c r="O9" s="4" t="s">
        <v>3</v>
      </c>
      <c r="Q9" s="7"/>
    </row>
    <row r="10" spans="2:17" s="7" customFormat="1" ht="15.75" thickBot="1" x14ac:dyDescent="0.3">
      <c r="B10" s="45" t="s">
        <v>4</v>
      </c>
      <c r="C10" s="46"/>
      <c r="D10" s="6" t="s">
        <v>14</v>
      </c>
      <c r="E10" s="15" t="s">
        <v>15</v>
      </c>
      <c r="F10" s="6" t="s">
        <v>16</v>
      </c>
      <c r="G10" s="15" t="s">
        <v>17</v>
      </c>
      <c r="H10" s="6" t="s">
        <v>6</v>
      </c>
      <c r="I10" s="15" t="s">
        <v>7</v>
      </c>
      <c r="J10" s="6" t="s">
        <v>8</v>
      </c>
      <c r="K10" s="15" t="s">
        <v>9</v>
      </c>
      <c r="L10" s="6" t="s">
        <v>10</v>
      </c>
      <c r="M10" s="15" t="s">
        <v>11</v>
      </c>
      <c r="N10" s="6" t="s">
        <v>12</v>
      </c>
      <c r="O10" s="15" t="s">
        <v>13</v>
      </c>
      <c r="P10" s="5"/>
    </row>
    <row r="11" spans="2:17" s="7" customFormat="1" x14ac:dyDescent="0.25">
      <c r="B11" s="21">
        <v>20000</v>
      </c>
      <c r="C11" s="19" t="s">
        <v>18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20">
        <v>0</v>
      </c>
      <c r="P11" s="5"/>
    </row>
    <row r="12" spans="2:17" s="7" customFormat="1" x14ac:dyDescent="0.25">
      <c r="B12" s="22">
        <v>22000</v>
      </c>
      <c r="C12" s="18" t="s">
        <v>19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">
        <v>100</v>
      </c>
      <c r="J12" s="8">
        <v>133</v>
      </c>
      <c r="K12" s="9">
        <v>167</v>
      </c>
      <c r="L12" s="8">
        <v>200</v>
      </c>
      <c r="M12" s="9">
        <v>233</v>
      </c>
      <c r="N12" s="8">
        <v>267</v>
      </c>
      <c r="O12" s="9">
        <v>300</v>
      </c>
      <c r="P12" s="5"/>
    </row>
    <row r="13" spans="2:17" s="7" customFormat="1" x14ac:dyDescent="0.25">
      <c r="B13" s="24">
        <v>24000</v>
      </c>
      <c r="C13" s="25" t="s">
        <v>20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17400</v>
      </c>
      <c r="J13" s="10">
        <v>20300</v>
      </c>
      <c r="K13" s="11">
        <v>23200</v>
      </c>
      <c r="L13" s="10">
        <v>26100</v>
      </c>
      <c r="M13" s="11">
        <v>29000</v>
      </c>
      <c r="N13" s="10">
        <v>31900</v>
      </c>
      <c r="O13" s="11">
        <v>34800</v>
      </c>
      <c r="P13" s="5"/>
    </row>
    <row r="14" spans="2:17" s="7" customFormat="1" x14ac:dyDescent="0.25">
      <c r="B14" s="22">
        <v>24211</v>
      </c>
      <c r="C14" s="18" t="s">
        <v>37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5"/>
    </row>
    <row r="15" spans="2:17" s="7" customFormat="1" x14ac:dyDescent="0.25">
      <c r="B15" s="24">
        <v>25000</v>
      </c>
      <c r="C15" s="25" t="s">
        <v>31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3333</v>
      </c>
      <c r="J15" s="10">
        <v>4444</v>
      </c>
      <c r="K15" s="11">
        <v>5556</v>
      </c>
      <c r="L15" s="10">
        <v>6667</v>
      </c>
      <c r="M15" s="11">
        <v>7778</v>
      </c>
      <c r="N15" s="10">
        <v>8889</v>
      </c>
      <c r="O15" s="11">
        <v>10000</v>
      </c>
      <c r="P15" s="5"/>
    </row>
    <row r="16" spans="2:17" s="7" customFormat="1" x14ac:dyDescent="0.25">
      <c r="B16" s="22">
        <v>26000</v>
      </c>
      <c r="C16" s="18" t="s">
        <v>21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5"/>
    </row>
    <row r="17" spans="2:16" s="7" customFormat="1" x14ac:dyDescent="0.25">
      <c r="B17" s="24">
        <v>26298</v>
      </c>
      <c r="C17" s="25" t="s">
        <v>49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v>0</v>
      </c>
      <c r="K17" s="11">
        <v>0</v>
      </c>
      <c r="L17" s="10">
        <v>0</v>
      </c>
      <c r="M17" s="11">
        <v>0</v>
      </c>
      <c r="N17" s="10">
        <v>0</v>
      </c>
      <c r="O17" s="11">
        <v>0</v>
      </c>
      <c r="P17" s="5"/>
    </row>
    <row r="18" spans="2:16" s="7" customFormat="1" x14ac:dyDescent="0.25">
      <c r="B18" s="22">
        <v>30000</v>
      </c>
      <c r="C18" s="18" t="s">
        <v>22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5"/>
    </row>
    <row r="19" spans="2:16" s="7" customFormat="1" x14ac:dyDescent="0.25">
      <c r="B19" s="24">
        <v>30211</v>
      </c>
      <c r="C19" s="25" t="s">
        <v>38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  <c r="J19" s="10">
        <v>0</v>
      </c>
      <c r="K19" s="11">
        <v>0</v>
      </c>
      <c r="L19" s="10">
        <v>0</v>
      </c>
      <c r="M19" s="11">
        <v>0</v>
      </c>
      <c r="N19" s="10">
        <v>0</v>
      </c>
      <c r="O19" s="11">
        <v>0</v>
      </c>
      <c r="P19" s="5"/>
    </row>
    <row r="20" spans="2:16" s="7" customFormat="1" x14ac:dyDescent="0.25">
      <c r="B20" s="22">
        <v>32000</v>
      </c>
      <c r="C20" s="18" t="s">
        <v>23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5"/>
    </row>
    <row r="21" spans="2:16" s="7" customFormat="1" x14ac:dyDescent="0.25">
      <c r="B21" s="24">
        <v>32265</v>
      </c>
      <c r="C21" s="25" t="s">
        <v>39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5"/>
    </row>
    <row r="22" spans="2:16" s="7" customFormat="1" x14ac:dyDescent="0.25">
      <c r="B22" s="22">
        <v>32266</v>
      </c>
      <c r="C22" s="18" t="s">
        <v>40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5"/>
    </row>
    <row r="23" spans="2:16" s="7" customFormat="1" x14ac:dyDescent="0.25">
      <c r="B23" s="24">
        <v>32396</v>
      </c>
      <c r="C23" s="25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v>0</v>
      </c>
      <c r="K23" s="11">
        <v>0</v>
      </c>
      <c r="L23" s="10">
        <v>0</v>
      </c>
      <c r="M23" s="11">
        <v>0</v>
      </c>
      <c r="N23" s="10">
        <v>0</v>
      </c>
      <c r="O23" s="11">
        <v>0</v>
      </c>
      <c r="P23" s="5"/>
    </row>
    <row r="24" spans="2:16" s="7" customFormat="1" x14ac:dyDescent="0.25">
      <c r="B24" s="22">
        <v>35000</v>
      </c>
      <c r="C24" s="18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5"/>
    </row>
    <row r="25" spans="2:16" s="7" customFormat="1" x14ac:dyDescent="0.25">
      <c r="B25" s="24">
        <v>36000</v>
      </c>
      <c r="C25" s="25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1700</v>
      </c>
      <c r="J25" s="10">
        <v>2267</v>
      </c>
      <c r="K25" s="11">
        <v>2833</v>
      </c>
      <c r="L25" s="10">
        <v>3400</v>
      </c>
      <c r="M25" s="11">
        <v>3967</v>
      </c>
      <c r="N25" s="10">
        <v>4533</v>
      </c>
      <c r="O25" s="11">
        <v>5100</v>
      </c>
      <c r="P25" s="5"/>
    </row>
    <row r="26" spans="2:16" s="7" customFormat="1" x14ac:dyDescent="0.25">
      <c r="B26" s="22">
        <v>36211</v>
      </c>
      <c r="C26" s="18" t="s">
        <v>50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8">
        <v>0</v>
      </c>
      <c r="K26" s="9">
        <v>0</v>
      </c>
      <c r="L26" s="8">
        <v>0</v>
      </c>
      <c r="M26" s="9">
        <v>0</v>
      </c>
      <c r="N26" s="8">
        <v>0</v>
      </c>
      <c r="O26" s="9">
        <v>0</v>
      </c>
      <c r="P26" s="5"/>
    </row>
    <row r="27" spans="2:16" s="7" customFormat="1" x14ac:dyDescent="0.25">
      <c r="B27" s="24">
        <v>36212</v>
      </c>
      <c r="C27" s="25" t="s">
        <v>42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5"/>
    </row>
    <row r="28" spans="2:16" s="7" customFormat="1" x14ac:dyDescent="0.25">
      <c r="B28" s="22">
        <v>36213</v>
      </c>
      <c r="C28" s="18" t="s">
        <v>43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5"/>
    </row>
    <row r="29" spans="2:16" s="7" customFormat="1" x14ac:dyDescent="0.25">
      <c r="B29" s="24">
        <v>37000</v>
      </c>
      <c r="C29" s="25" t="s">
        <v>32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v>0</v>
      </c>
      <c r="K29" s="11">
        <v>0</v>
      </c>
      <c r="L29" s="10">
        <v>0</v>
      </c>
      <c r="M29" s="11">
        <v>0</v>
      </c>
      <c r="N29" s="10">
        <v>0</v>
      </c>
      <c r="O29" s="11">
        <v>0</v>
      </c>
      <c r="P29" s="5"/>
    </row>
    <row r="30" spans="2:16" s="7" customFormat="1" x14ac:dyDescent="0.25">
      <c r="B30" s="22">
        <v>39000</v>
      </c>
      <c r="C30" s="18" t="s">
        <v>33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5"/>
    </row>
    <row r="31" spans="2:16" s="7" customFormat="1" x14ac:dyDescent="0.25">
      <c r="B31" s="24">
        <v>39250</v>
      </c>
      <c r="C31" s="25" t="s">
        <v>44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0">
        <v>0</v>
      </c>
      <c r="K31" s="11">
        <v>0</v>
      </c>
      <c r="L31" s="10">
        <v>0</v>
      </c>
      <c r="M31" s="11">
        <v>0</v>
      </c>
      <c r="N31" s="10">
        <v>0</v>
      </c>
      <c r="O31" s="11">
        <v>0</v>
      </c>
      <c r="P31" s="5"/>
    </row>
    <row r="32" spans="2:16" s="7" customFormat="1" x14ac:dyDescent="0.25">
      <c r="B32" s="22">
        <v>39251</v>
      </c>
      <c r="C32" s="18" t="s">
        <v>45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5"/>
    </row>
    <row r="33" spans="2:16" s="7" customFormat="1" x14ac:dyDescent="0.25">
      <c r="B33" s="24">
        <v>39254</v>
      </c>
      <c r="C33" s="25" t="s">
        <v>46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0</v>
      </c>
      <c r="J33" s="10">
        <v>0</v>
      </c>
      <c r="K33" s="11">
        <v>0</v>
      </c>
      <c r="L33" s="10">
        <v>0</v>
      </c>
      <c r="M33" s="11">
        <v>0</v>
      </c>
      <c r="N33" s="10">
        <v>0</v>
      </c>
      <c r="O33" s="11">
        <v>0</v>
      </c>
      <c r="P33" s="5"/>
    </row>
    <row r="34" spans="2:16" s="7" customFormat="1" x14ac:dyDescent="0.25">
      <c r="B34" s="22">
        <v>44000</v>
      </c>
      <c r="C34" s="18" t="s">
        <v>26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5"/>
    </row>
    <row r="35" spans="2:16" s="7" customFormat="1" x14ac:dyDescent="0.25">
      <c r="B35" s="24">
        <v>52000</v>
      </c>
      <c r="C35" s="25" t="s">
        <v>27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1">
        <v>13236</v>
      </c>
      <c r="J35" s="10">
        <v>15443</v>
      </c>
      <c r="K35" s="11">
        <v>17649</v>
      </c>
      <c r="L35" s="10">
        <v>19855</v>
      </c>
      <c r="M35" s="11">
        <v>22061</v>
      </c>
      <c r="N35" s="10">
        <v>24267</v>
      </c>
      <c r="O35" s="11">
        <v>26473</v>
      </c>
      <c r="P35" s="5"/>
    </row>
    <row r="36" spans="2:16" s="7" customFormat="1" x14ac:dyDescent="0.25">
      <c r="B36" s="22">
        <v>53000</v>
      </c>
      <c r="C36" s="18" t="s">
        <v>34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5"/>
    </row>
    <row r="37" spans="2:16" s="7" customFormat="1" x14ac:dyDescent="0.25">
      <c r="B37" s="24">
        <v>53201</v>
      </c>
      <c r="C37" s="25" t="s">
        <v>51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1">
        <v>0</v>
      </c>
      <c r="J37" s="10">
        <v>0</v>
      </c>
      <c r="K37" s="11">
        <v>0</v>
      </c>
      <c r="L37" s="10">
        <v>0</v>
      </c>
      <c r="M37" s="11">
        <v>0</v>
      </c>
      <c r="N37" s="10">
        <v>0</v>
      </c>
      <c r="O37" s="11">
        <v>0</v>
      </c>
      <c r="P37" s="5"/>
    </row>
    <row r="38" spans="2:16" s="7" customFormat="1" x14ac:dyDescent="0.25">
      <c r="B38" s="22">
        <v>53204</v>
      </c>
      <c r="C38" s="18" t="s">
        <v>52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5"/>
    </row>
    <row r="39" spans="2:16" s="7" customFormat="1" x14ac:dyDescent="0.25">
      <c r="B39" s="24">
        <v>53210</v>
      </c>
      <c r="C39" s="25" t="s">
        <v>47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0</v>
      </c>
      <c r="J39" s="10">
        <v>0</v>
      </c>
      <c r="K39" s="11">
        <v>0</v>
      </c>
      <c r="L39" s="10">
        <v>0</v>
      </c>
      <c r="M39" s="11">
        <v>0</v>
      </c>
      <c r="N39" s="10">
        <v>0</v>
      </c>
      <c r="O39" s="11">
        <v>0</v>
      </c>
      <c r="P39" s="5"/>
    </row>
    <row r="40" spans="2:16" s="7" customFormat="1" x14ac:dyDescent="0.25">
      <c r="B40" s="22">
        <v>54000</v>
      </c>
      <c r="C40" s="18" t="s">
        <v>28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">
        <v>0</v>
      </c>
      <c r="J40" s="8">
        <v>0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5"/>
    </row>
    <row r="41" spans="2:16" s="7" customFormat="1" x14ac:dyDescent="0.25">
      <c r="B41" s="24">
        <v>55000</v>
      </c>
      <c r="C41" s="25" t="s">
        <v>35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5"/>
    </row>
    <row r="42" spans="2:16" s="7" customFormat="1" x14ac:dyDescent="0.25">
      <c r="B42" s="22">
        <v>55208</v>
      </c>
      <c r="C42" s="18" t="s">
        <v>48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">
        <v>0</v>
      </c>
      <c r="J42" s="8">
        <v>0</v>
      </c>
      <c r="K42" s="9">
        <v>0</v>
      </c>
      <c r="L42" s="8">
        <v>0</v>
      </c>
      <c r="M42" s="9">
        <v>0</v>
      </c>
      <c r="N42" s="8">
        <v>0</v>
      </c>
      <c r="O42" s="9">
        <v>0</v>
      </c>
      <c r="P42" s="5"/>
    </row>
    <row r="43" spans="2:16" s="7" customFormat="1" x14ac:dyDescent="0.25">
      <c r="B43" s="24">
        <v>60000</v>
      </c>
      <c r="C43" s="25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1">
        <v>0</v>
      </c>
      <c r="J43" s="10">
        <v>0</v>
      </c>
      <c r="K43" s="11">
        <v>0</v>
      </c>
      <c r="L43" s="10">
        <v>0</v>
      </c>
      <c r="M43" s="11">
        <v>0</v>
      </c>
      <c r="N43" s="10">
        <v>0</v>
      </c>
      <c r="O43" s="11">
        <v>0</v>
      </c>
      <c r="P43" s="5"/>
    </row>
    <row r="44" spans="2:16" s="7" customFormat="1" x14ac:dyDescent="0.25">
      <c r="B44" s="22">
        <v>63000</v>
      </c>
      <c r="C44" s="18" t="s">
        <v>30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5"/>
    </row>
    <row r="45" spans="2:16" s="7" customFormat="1" ht="15.75" thickBot="1" x14ac:dyDescent="0.3">
      <c r="B45" s="24">
        <v>81000</v>
      </c>
      <c r="C45" s="25" t="s">
        <v>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v>0</v>
      </c>
      <c r="K45" s="11">
        <v>0</v>
      </c>
      <c r="L45" s="10">
        <v>0</v>
      </c>
      <c r="M45" s="11">
        <v>0</v>
      </c>
      <c r="N45" s="10">
        <v>0</v>
      </c>
      <c r="O45" s="11">
        <v>0</v>
      </c>
      <c r="P45" s="5"/>
    </row>
    <row r="46" spans="2:16" ht="15.75" thickBot="1" x14ac:dyDescent="0.3">
      <c r="B46" s="12"/>
      <c r="C46" s="12" t="s">
        <v>5</v>
      </c>
      <c r="D46" s="13">
        <f>SUM(D11:D45)</f>
        <v>0</v>
      </c>
      <c r="E46" s="13">
        <f t="shared" ref="E46:O46" si="0">SUM(E11:E45)</f>
        <v>0</v>
      </c>
      <c r="F46" s="13">
        <f t="shared" si="0"/>
        <v>0</v>
      </c>
      <c r="G46" s="13">
        <f t="shared" si="0"/>
        <v>0</v>
      </c>
      <c r="H46" s="13">
        <f t="shared" si="0"/>
        <v>0</v>
      </c>
      <c r="I46" s="13">
        <f t="shared" si="0"/>
        <v>35769</v>
      </c>
      <c r="J46" s="13">
        <f t="shared" si="0"/>
        <v>42587</v>
      </c>
      <c r="K46" s="13">
        <f t="shared" si="0"/>
        <v>49405</v>
      </c>
      <c r="L46" s="13">
        <f t="shared" si="0"/>
        <v>56222</v>
      </c>
      <c r="M46" s="13">
        <f t="shared" si="0"/>
        <v>63039</v>
      </c>
      <c r="N46" s="13">
        <f t="shared" si="0"/>
        <v>69856</v>
      </c>
      <c r="O46" s="14">
        <f t="shared" si="0"/>
        <v>76673</v>
      </c>
    </row>
    <row r="47" spans="2:16" ht="15" customHeight="1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P47"/>
    </row>
    <row r="48" spans="2:16" ht="1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P48"/>
    </row>
    <row r="49" spans="2:1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P49"/>
    </row>
    <row r="50" spans="2:16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P50"/>
    </row>
    <row r="51" spans="2:16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P51"/>
    </row>
    <row r="52" spans="2:16" x14ac:dyDescent="0.25"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</row>
    <row r="53" spans="2:16" x14ac:dyDescent="0.25">
      <c r="K53" s="17"/>
    </row>
  </sheetData>
  <mergeCells count="12">
    <mergeCell ref="B51:N51"/>
    <mergeCell ref="B4:C4"/>
    <mergeCell ref="B5:C5"/>
    <mergeCell ref="B6:C6"/>
    <mergeCell ref="M6:O6"/>
    <mergeCell ref="B7:O7"/>
    <mergeCell ref="B8:O8"/>
    <mergeCell ref="B10:C10"/>
    <mergeCell ref="B47:N47"/>
    <mergeCell ref="B48:N48"/>
    <mergeCell ref="B49:N49"/>
    <mergeCell ref="B50:N5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Anexo II</vt:lpstr>
      <vt:lpstr>Anexo III</vt:lpstr>
      <vt:lpstr>Anexo IV</vt:lpstr>
      <vt:lpstr>Anexo V</vt:lpstr>
      <vt:lpstr>Anexo VI</vt:lpstr>
      <vt:lpstr>Anexo VI-A</vt:lpstr>
      <vt:lpstr>Anexo VII</vt:lpstr>
      <vt:lpstr>Anexo VIII</vt:lpstr>
      <vt:lpstr>Anexo IX</vt:lpstr>
      <vt:lpstr>Anexo X</vt:lpstr>
      <vt:lpstr>Anexo XI</vt:lpstr>
      <vt:lpstr>Anexo XII</vt:lpstr>
      <vt:lpstr>Anexo XII-A</vt:lpstr>
      <vt:lpstr>Anexo XIII</vt:lpstr>
      <vt:lpstr>Anexo XIV</vt:lpstr>
      <vt:lpstr>Auditoria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2020-07-24T12:09:21Z</dcterms:modified>
</cp:coreProperties>
</file>